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文書：農地利用係\R03\310101農業振興\2.中山間地域等直接支払関係書(10年,5年)\4.様式\事業計画書【協定書】\"/>
    </mc:Choice>
  </mc:AlternateContent>
  <bookViews>
    <workbookView xWindow="600" yWindow="30" windowWidth="19395" windowHeight="8055" tabRatio="900"/>
  </bookViews>
  <sheets>
    <sheet name="はじめに入力" sheetId="17" r:id="rId1"/>
    <sheet name="認定申請書" sheetId="1" r:id="rId2"/>
    <sheet name="変更認定申請書" sheetId="2" r:id="rId3"/>
    <sheet name="多面的機能発揮促進事業に関する計画" sheetId="4" r:id="rId4"/>
    <sheet name="別紙様式第1号【活動計画書】" sheetId="3" r:id="rId5"/>
    <sheet name="【協定書（基礎単価）】" sheetId="5" r:id="rId6"/>
    <sheet name="【協定書（体制整備・加算措置）】" sheetId="6" r:id="rId7"/>
    <sheet name="別紙【協定対象となる農用地】" sheetId="10" r:id="rId8"/>
    <sheet name="別紙様式2【農用地の内訳等及び集落戦略】" sheetId="11" r:id="rId9"/>
    <sheet name="別紙様式3【管理方法】" sheetId="8" r:id="rId10"/>
    <sheet name="別紙様式5【農業所得の確認に関する承諾書】" sheetId="14" r:id="rId11"/>
    <sheet name="別紙様式7【協定農用地の概要】" sheetId="13" r:id="rId12"/>
    <sheet name="傾斜基準表" sheetId="12" r:id="rId13"/>
    <sheet name="Sheet1" sheetId="15" r:id="rId14"/>
  </sheets>
  <definedNames>
    <definedName name="_xlnm.Print_Area" localSheetId="5">'【協定書（基礎単価）】'!$A$1:$Y$266</definedName>
    <definedName name="_xlnm.Print_Area" localSheetId="6">'【協定書（体制整備・加算措置）】'!$A$1:$Y$32</definedName>
    <definedName name="_xlnm.Print_Area" localSheetId="3">多面的機能発揮促進事業に関する計画!$A$1:$X$77</definedName>
    <definedName name="_xlnm.Print_Area" localSheetId="1">認定申請書!$A$1:$X$39</definedName>
    <definedName name="_xlnm.Print_Area" localSheetId="7">別紙【協定対象となる農用地】!$A$1:$R$9</definedName>
    <definedName name="_xlnm.Print_Area" localSheetId="8">別紙様式2【農用地の内訳等及び集落戦略】!$A$1:$AE$172</definedName>
    <definedName name="_xlnm.Print_Area" localSheetId="9">別紙様式3【管理方法】!$A$1:$E$33</definedName>
    <definedName name="_xlnm.Print_Area" localSheetId="10">別紙様式5【農業所得の確認に関する承諾書】!$A$1:$C$31</definedName>
    <definedName name="_xlnm.Print_Area" localSheetId="11">別紙様式7【協定農用地の概要】!$A$1:$T$32</definedName>
    <definedName name="_xlnm.Print_Area" localSheetId="4">別紙様式第1号【活動計画書】!$A$1:$X$273</definedName>
    <definedName name="_xlnm.Print_Area" localSheetId="2">変更認定申請書!$A$1:$X$39</definedName>
  </definedNames>
  <calcPr calcId="162913"/>
</workbook>
</file>

<file path=xl/calcChain.xml><?xml version="1.0" encoding="utf-8"?>
<calcChain xmlns="http://schemas.openxmlformats.org/spreadsheetml/2006/main">
  <c r="O71" i="3" l="1"/>
  <c r="H17" i="3"/>
  <c r="H15" i="3"/>
  <c r="H13" i="3"/>
  <c r="H11" i="3"/>
  <c r="M9" i="3"/>
  <c r="H9" i="3"/>
  <c r="H7" i="3"/>
  <c r="R6" i="4"/>
  <c r="R4" i="4"/>
  <c r="O4" i="4"/>
  <c r="R11" i="2"/>
  <c r="R9" i="2"/>
  <c r="O9" i="2"/>
  <c r="R11" i="1"/>
  <c r="R9" i="1" l="1"/>
  <c r="O9" i="1"/>
  <c r="O62" i="5" l="1"/>
  <c r="Z244" i="5" l="1"/>
  <c r="L11" i="11" l="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AM63" i="11" l="1"/>
  <c r="AM62" i="11"/>
  <c r="AM61" i="11"/>
  <c r="AM60" i="11"/>
  <c r="AM59" i="11"/>
  <c r="AF60" i="11"/>
  <c r="AG60" i="11" s="1"/>
  <c r="W167" i="11" s="1"/>
  <c r="AF61" i="11"/>
  <c r="AG61" i="11" s="1"/>
  <c r="AF62" i="11"/>
  <c r="AG62" i="11" s="1"/>
  <c r="AF63" i="11"/>
  <c r="AG63" i="11" s="1"/>
  <c r="AF59" i="11"/>
  <c r="AG59" i="11" s="1"/>
  <c r="W166" i="11" s="1"/>
  <c r="Z153" i="11"/>
  <c r="V153" i="11"/>
  <c r="AI61" i="11" l="1"/>
  <c r="Z168" i="11" s="1"/>
  <c r="AI60" i="11"/>
  <c r="Z167" i="11" s="1"/>
  <c r="AI59" i="11"/>
  <c r="Z166" i="11" s="1"/>
  <c r="AI63" i="11"/>
  <c r="Z170" i="11" s="1"/>
  <c r="AI62" i="11"/>
  <c r="Z169" i="11" s="1"/>
  <c r="AJ62" i="11"/>
  <c r="X169" i="11" s="1"/>
  <c r="AJ63" i="11"/>
  <c r="X170" i="11" s="1"/>
  <c r="W170" i="11"/>
  <c r="AJ61" i="11"/>
  <c r="X168" i="11" s="1"/>
  <c r="AC168" i="11" s="1"/>
  <c r="W168" i="11"/>
  <c r="W169" i="11"/>
  <c r="AJ59" i="11"/>
  <c r="X166" i="11" s="1"/>
  <c r="AJ60" i="11"/>
  <c r="X167" i="11" s="1"/>
  <c r="AC167" i="11" l="1"/>
  <c r="AC166" i="11"/>
  <c r="AC170" i="11"/>
  <c r="AC169" i="11"/>
  <c r="X171" i="11"/>
  <c r="AC171" i="11" l="1"/>
  <c r="AH87" i="11"/>
  <c r="AI87" i="11" s="1"/>
  <c r="Z156" i="11" s="1"/>
  <c r="E8" i="10" s="1"/>
  <c r="AH88" i="11"/>
  <c r="AI88" i="11" s="1"/>
  <c r="Z157" i="11" s="1"/>
  <c r="I7" i="10" s="1"/>
  <c r="AH89" i="11"/>
  <c r="AI89" i="11" s="1"/>
  <c r="Z158" i="11" s="1"/>
  <c r="I8" i="10" s="1"/>
  <c r="AH90" i="11"/>
  <c r="AI90" i="11" s="1"/>
  <c r="Z159" i="11" s="1"/>
  <c r="M7" i="10" s="1"/>
  <c r="AH91" i="11"/>
  <c r="AI91" i="11" s="1"/>
  <c r="Z160" i="11" s="1"/>
  <c r="M8" i="10" s="1"/>
  <c r="AH92" i="11"/>
  <c r="AI92" i="11" s="1"/>
  <c r="Z161" i="11" s="1"/>
  <c r="Q7" i="10" s="1"/>
  <c r="AH93" i="11"/>
  <c r="AI93" i="11" s="1"/>
  <c r="Z162" i="11" s="1"/>
  <c r="Q8" i="10" s="1"/>
  <c r="AH86" i="11"/>
  <c r="AI86" i="11" s="1"/>
  <c r="Z155" i="11" s="1"/>
  <c r="E7" i="10" s="1"/>
  <c r="AG87" i="11"/>
  <c r="AG88" i="11"/>
  <c r="AG89" i="11"/>
  <c r="AG90" i="11"/>
  <c r="AG91" i="11"/>
  <c r="AG92" i="11"/>
  <c r="AG93" i="11"/>
  <c r="AG86" i="11"/>
  <c r="AB93" i="11"/>
  <c r="AB92" i="11"/>
  <c r="AB91" i="11"/>
  <c r="AB90" i="11"/>
  <c r="AB89" i="11"/>
  <c r="AB88" i="11"/>
  <c r="AB87" i="11"/>
  <c r="AB86" i="11"/>
  <c r="L10" i="11"/>
  <c r="N42" i="11" l="1"/>
  <c r="O42" i="11" s="1"/>
  <c r="N34" i="11"/>
  <c r="O34" i="11" s="1"/>
  <c r="N26" i="11"/>
  <c r="O26" i="11" s="1"/>
  <c r="N46" i="11"/>
  <c r="O46" i="11" s="1"/>
  <c r="N21" i="11"/>
  <c r="O21" i="11" s="1"/>
  <c r="N29" i="11"/>
  <c r="O29" i="11" s="1"/>
  <c r="N36" i="11"/>
  <c r="O36" i="11" s="1"/>
  <c r="N35" i="11"/>
  <c r="O35" i="11" s="1"/>
  <c r="N19" i="11"/>
  <c r="O19" i="11" s="1"/>
  <c r="N28" i="11"/>
  <c r="O28" i="11" s="1"/>
  <c r="N18" i="11"/>
  <c r="O18" i="11" s="1"/>
  <c r="N20" i="11"/>
  <c r="O20" i="11" s="1"/>
  <c r="N30" i="11"/>
  <c r="O30" i="11" s="1"/>
  <c r="N38" i="11"/>
  <c r="O38" i="11" s="1"/>
  <c r="N25" i="11"/>
  <c r="O25" i="11" s="1"/>
  <c r="N24" i="11"/>
  <c r="O24" i="11" s="1"/>
  <c r="N31" i="11"/>
  <c r="O31" i="11" s="1"/>
  <c r="N15" i="11"/>
  <c r="O15" i="11" s="1"/>
  <c r="N16" i="11"/>
  <c r="O16" i="11" s="1"/>
  <c r="N14" i="11"/>
  <c r="O14" i="11" s="1"/>
  <c r="N47" i="11"/>
  <c r="O47" i="11" s="1"/>
  <c r="N41" i="11"/>
  <c r="O41" i="11" s="1"/>
  <c r="N45" i="11"/>
  <c r="O45" i="11" s="1"/>
  <c r="N13" i="11"/>
  <c r="O13" i="11" s="1"/>
  <c r="N12" i="11"/>
  <c r="O12" i="11" s="1"/>
  <c r="N27" i="11"/>
  <c r="O27" i="11" s="1"/>
  <c r="N11" i="11"/>
  <c r="O11" i="11" s="1"/>
  <c r="N39" i="11"/>
  <c r="O39" i="11" s="1"/>
  <c r="N44" i="11"/>
  <c r="O44" i="11" s="1"/>
  <c r="N17" i="11"/>
  <c r="O17" i="11" s="1"/>
  <c r="N33" i="11"/>
  <c r="O33" i="11" s="1"/>
  <c r="N37" i="11"/>
  <c r="O37" i="11" s="1"/>
  <c r="N48" i="11"/>
  <c r="O48" i="11" s="1"/>
  <c r="N43" i="11"/>
  <c r="O43" i="11" s="1"/>
  <c r="N23" i="11"/>
  <c r="O23" i="11" s="1"/>
  <c r="N40" i="11"/>
  <c r="O40" i="11" s="1"/>
  <c r="N22" i="11"/>
  <c r="O22" i="11" s="1"/>
  <c r="N32" i="11"/>
  <c r="O32" i="11" s="1"/>
  <c r="N10" i="11"/>
  <c r="O10" i="11" s="1"/>
  <c r="L126" i="5"/>
  <c r="G251" i="5" l="1"/>
  <c r="J251" i="5" s="1"/>
  <c r="M251" i="5" s="1"/>
  <c r="P251" i="5" s="1"/>
  <c r="S251" i="5" s="1"/>
  <c r="N150" i="5" l="1"/>
  <c r="Q149" i="5"/>
  <c r="W149" i="5" s="1"/>
  <c r="N149" i="5"/>
  <c r="N139" i="5"/>
  <c r="Q138" i="5"/>
  <c r="W138" i="5" s="1"/>
  <c r="N138" i="5"/>
  <c r="M94" i="5"/>
  <c r="M93" i="5"/>
  <c r="S93" i="5" s="1"/>
  <c r="N114" i="5"/>
  <c r="N113" i="5"/>
  <c r="M103" i="5"/>
  <c r="S103" i="5" s="1"/>
  <c r="M104" i="5"/>
  <c r="Q113" i="5" l="1"/>
  <c r="W113" i="5" s="1"/>
  <c r="X162" i="11"/>
  <c r="X160" i="11"/>
  <c r="X157" i="11"/>
  <c r="X159" i="11"/>
  <c r="X161" i="11"/>
  <c r="X156" i="11"/>
  <c r="X158" i="11"/>
  <c r="X155" i="11"/>
  <c r="C7" i="10" s="1"/>
  <c r="AC158" i="11" l="1"/>
  <c r="J8" i="10" s="1"/>
  <c r="G8" i="10"/>
  <c r="J75" i="3" s="1"/>
  <c r="AC157" i="11"/>
  <c r="J7" i="10" s="1"/>
  <c r="G7" i="10"/>
  <c r="AC156" i="11"/>
  <c r="F8" i="10" s="1"/>
  <c r="C8" i="10"/>
  <c r="H75" i="3" s="1"/>
  <c r="AC160" i="11"/>
  <c r="N8" i="10" s="1"/>
  <c r="K8" i="10"/>
  <c r="L75" i="3" s="1"/>
  <c r="AC161" i="11"/>
  <c r="R7" i="10" s="1"/>
  <c r="O7" i="10"/>
  <c r="N74" i="3" s="1"/>
  <c r="AC162" i="11"/>
  <c r="R8" i="10" s="1"/>
  <c r="O8" i="10"/>
  <c r="H74" i="3"/>
  <c r="C9" i="10"/>
  <c r="G72" i="3" s="1"/>
  <c r="AC159" i="11"/>
  <c r="N7" i="10" s="1"/>
  <c r="N9" i="10" s="1"/>
  <c r="K7" i="10"/>
  <c r="X163" i="11"/>
  <c r="B7" i="10" s="1"/>
  <c r="AC155" i="11"/>
  <c r="J9" i="10" l="1"/>
  <c r="R9" i="10"/>
  <c r="L74" i="3"/>
  <c r="K9" i="10"/>
  <c r="K72" i="3" s="1"/>
  <c r="O9" i="10"/>
  <c r="M72" i="3" s="1"/>
  <c r="N75" i="3"/>
  <c r="J74" i="3"/>
  <c r="G9" i="10"/>
  <c r="I72" i="3" s="1"/>
  <c r="AC163" i="11"/>
  <c r="U72" i="3" s="1"/>
  <c r="I266" i="5" s="1"/>
  <c r="F7" i="10"/>
  <c r="F9" i="10" s="1"/>
  <c r="O72" i="3" l="1"/>
</calcChain>
</file>

<file path=xl/comments1.xml><?xml version="1.0" encoding="utf-8"?>
<comments xmlns="http://schemas.openxmlformats.org/spreadsheetml/2006/main">
  <authors>
    <author>安芸高田市（279)</author>
  </authors>
  <commentList>
    <comment ref="Y65" authorId="0" shapeId="0">
      <text>
        <r>
          <rPr>
            <b/>
            <sz val="9"/>
            <color indexed="81"/>
            <rFont val="ＭＳ Ｐゴシック"/>
            <family val="3"/>
            <charset val="128"/>
          </rPr>
          <t>安芸高田市（279):</t>
        </r>
        <r>
          <rPr>
            <sz val="9"/>
            <color indexed="81"/>
            <rFont val="ＭＳ Ｐゴシック"/>
            <family val="3"/>
            <charset val="128"/>
          </rPr>
          <t xml:space="preserve">
安芸高田市は全域が通常地域（8法）</t>
        </r>
      </text>
    </comment>
    <comment ref="U68" authorId="0" shapeId="0">
      <text>
        <r>
          <rPr>
            <b/>
            <sz val="9"/>
            <color indexed="81"/>
            <rFont val="ＭＳ Ｐゴシック"/>
            <family val="3"/>
            <charset val="128"/>
          </rPr>
          <t>安芸高田市（279):</t>
        </r>
        <r>
          <rPr>
            <sz val="9"/>
            <color indexed="81"/>
            <rFont val="ＭＳ Ｐゴシック"/>
            <family val="3"/>
            <charset val="128"/>
          </rPr>
          <t xml:space="preserve">
協定名を記入</t>
        </r>
      </text>
    </comment>
    <comment ref="U69" authorId="0" shapeId="0">
      <text>
        <r>
          <rPr>
            <b/>
            <sz val="9"/>
            <color indexed="81"/>
            <rFont val="ＭＳ Ｐゴシック"/>
            <family val="3"/>
            <charset val="128"/>
          </rPr>
          <t>安芸高田市（279):</t>
        </r>
        <r>
          <rPr>
            <sz val="9"/>
            <color indexed="81"/>
            <rFont val="ＭＳ Ｐゴシック"/>
            <family val="3"/>
            <charset val="128"/>
          </rPr>
          <t xml:space="preserve">
団地番号を記入
</t>
        </r>
      </text>
    </comment>
    <comment ref="U103" authorId="0" shapeId="0">
      <text>
        <r>
          <rPr>
            <b/>
            <sz val="9"/>
            <color indexed="81"/>
            <rFont val="ＭＳ Ｐゴシック"/>
            <family val="3"/>
            <charset val="128"/>
          </rPr>
          <t>安芸高田市（279):</t>
        </r>
        <r>
          <rPr>
            <sz val="9"/>
            <color indexed="81"/>
            <rFont val="ＭＳ Ｐゴシック"/>
            <family val="3"/>
            <charset val="128"/>
          </rPr>
          <t xml:space="preserve">
多面的機能を増進する活動（景観作物、堆肥施用、緑肥作物　等）</t>
        </r>
      </text>
    </comment>
    <comment ref="U104" authorId="0" shapeId="0">
      <text>
        <r>
          <rPr>
            <b/>
            <sz val="9"/>
            <color indexed="81"/>
            <rFont val="ＭＳ Ｐゴシック"/>
            <family val="3"/>
            <charset val="128"/>
          </rPr>
          <t>安芸高田市（279):</t>
        </r>
        <r>
          <rPr>
            <sz val="9"/>
            <color indexed="81"/>
            <rFont val="ＭＳ Ｐゴシック"/>
            <family val="3"/>
            <charset val="128"/>
          </rPr>
          <t xml:space="preserve">
対象農用地の個人配分を受け取る方で農地を管理する方</t>
        </r>
      </text>
    </comment>
    <comment ref="U105" authorId="0" shapeId="0">
      <text>
        <r>
          <rPr>
            <b/>
            <sz val="9"/>
            <color indexed="81"/>
            <rFont val="ＭＳ Ｐゴシック"/>
            <family val="3"/>
            <charset val="128"/>
          </rPr>
          <t>安芸高田市（279):</t>
        </r>
        <r>
          <rPr>
            <sz val="9"/>
            <color indexed="81"/>
            <rFont val="ＭＳ Ｐゴシック"/>
            <family val="3"/>
            <charset val="128"/>
          </rPr>
          <t xml:space="preserve">
農業所得が県の勤労者一人当たりの平均所得を上回る者（1戸1法人以外の法人は除く）の対象農用地は交付の対象となりません。
ただし、該当する場合であっても、その方を農道等の管理や集落内のとりまとめ等集落営農上の基幹的作業におい中核的なリーダーとしての役割を果たす担い手として集落協定で指名された者として協定書（2号事業様式第1の2）に記載した場合、引受地のみ個人配分に充てることができます。引受地を個人配分に充てる場合、該当農用地について、「○」を記入し、合わせて別紙様式7を作成してください。</t>
        </r>
      </text>
    </comment>
  </commentList>
</comments>
</file>

<file path=xl/sharedStrings.xml><?xml version="1.0" encoding="utf-8"?>
<sst xmlns="http://schemas.openxmlformats.org/spreadsheetml/2006/main" count="1492" uniqueCount="922">
  <si>
    <t>日</t>
    <rPh sb="0" eb="1">
      <t>ニチ</t>
    </rPh>
    <phoneticPr fontId="2"/>
  </si>
  <si>
    <t>月</t>
    <rPh sb="0" eb="1">
      <t>ガツ</t>
    </rPh>
    <phoneticPr fontId="2"/>
  </si>
  <si>
    <t>年</t>
    <rPh sb="0" eb="1">
      <t>ネン</t>
    </rPh>
    <phoneticPr fontId="2"/>
  </si>
  <si>
    <t>安芸高田市長　様</t>
    <rPh sb="0" eb="5">
      <t>アキ</t>
    </rPh>
    <rPh sb="5" eb="6">
      <t>チョウ</t>
    </rPh>
    <rPh sb="7" eb="8">
      <t>サマ</t>
    </rPh>
    <phoneticPr fontId="2"/>
  </si>
  <si>
    <t>集落協定</t>
    <rPh sb="0" eb="2">
      <t>シュウラク</t>
    </rPh>
    <rPh sb="2" eb="4">
      <t>キョウテイ</t>
    </rPh>
    <phoneticPr fontId="2"/>
  </si>
  <si>
    <t>町</t>
    <rPh sb="0" eb="1">
      <t>マチ</t>
    </rPh>
    <phoneticPr fontId="2"/>
  </si>
  <si>
    <t>代表者</t>
    <rPh sb="0" eb="3">
      <t>ダイヒョウシャ</t>
    </rPh>
    <phoneticPr fontId="2"/>
  </si>
  <si>
    <t>㊞</t>
    <phoneticPr fontId="2"/>
  </si>
  <si>
    <t>事業計画</t>
    <rPh sb="0" eb="2">
      <t>ジギョウ</t>
    </rPh>
    <rPh sb="2" eb="4">
      <t>ケイカク</t>
    </rPh>
    <phoneticPr fontId="2"/>
  </si>
  <si>
    <t>農業の有する多面的機能の発揮の促進に関する活動計画書</t>
    <rPh sb="0" eb="2">
      <t>ノウギョウ</t>
    </rPh>
    <rPh sb="3" eb="4">
      <t>ユウ</t>
    </rPh>
    <rPh sb="6" eb="9">
      <t>タメンテキ</t>
    </rPh>
    <rPh sb="9" eb="11">
      <t>キノウ</t>
    </rPh>
    <rPh sb="12" eb="14">
      <t>ハッキ</t>
    </rPh>
    <rPh sb="15" eb="17">
      <t>ソクシン</t>
    </rPh>
    <rPh sb="18" eb="19">
      <t>カン</t>
    </rPh>
    <rPh sb="21" eb="23">
      <t>カツドウ</t>
    </rPh>
    <rPh sb="23" eb="25">
      <t>ケイカク</t>
    </rPh>
    <rPh sb="25" eb="26">
      <t>ショ</t>
    </rPh>
    <phoneticPr fontId="2"/>
  </si>
  <si>
    <t>□</t>
    <phoneticPr fontId="2"/>
  </si>
  <si>
    <t>1号事業（多面的機能支払交付金）</t>
    <rPh sb="1" eb="2">
      <t>ゴウ</t>
    </rPh>
    <rPh sb="2" eb="4">
      <t>ジギョウ</t>
    </rPh>
    <rPh sb="5" eb="8">
      <t>タメンテキ</t>
    </rPh>
    <rPh sb="8" eb="10">
      <t>キノウ</t>
    </rPh>
    <rPh sb="10" eb="12">
      <t>シハライ</t>
    </rPh>
    <rPh sb="12" eb="15">
      <t>コウフキン</t>
    </rPh>
    <phoneticPr fontId="2"/>
  </si>
  <si>
    <t>3号事業（環境保全型農業直接支払交付金）</t>
    <rPh sb="1" eb="2">
      <t>ゴウ</t>
    </rPh>
    <rPh sb="2" eb="4">
      <t>ジギョウ</t>
    </rPh>
    <rPh sb="5" eb="7">
      <t>カンキョウ</t>
    </rPh>
    <rPh sb="7" eb="9">
      <t>ホゼン</t>
    </rPh>
    <rPh sb="9" eb="10">
      <t>ガタ</t>
    </rPh>
    <rPh sb="10" eb="12">
      <t>ノウギョウ</t>
    </rPh>
    <rPh sb="12" eb="14">
      <t>チョクセツ</t>
    </rPh>
    <rPh sb="14" eb="16">
      <t>シハライ</t>
    </rPh>
    <rPh sb="16" eb="19">
      <t>コウフキン</t>
    </rPh>
    <phoneticPr fontId="2"/>
  </si>
  <si>
    <t>2号事業（中山間地域等直接支払交付金）</t>
    <rPh sb="1" eb="2">
      <t>ゴウ</t>
    </rPh>
    <rPh sb="2" eb="4">
      <t>ジギョウ</t>
    </rPh>
    <rPh sb="5" eb="6">
      <t>チュウ</t>
    </rPh>
    <rPh sb="6" eb="8">
      <t>サンカン</t>
    </rPh>
    <rPh sb="8" eb="10">
      <t>チイキ</t>
    </rPh>
    <rPh sb="10" eb="11">
      <t>トウ</t>
    </rPh>
    <rPh sb="11" eb="13">
      <t>チョクセツ</t>
    </rPh>
    <rPh sb="13" eb="15">
      <t>シハライ</t>
    </rPh>
    <rPh sb="15" eb="18">
      <t>コウフキン</t>
    </rPh>
    <phoneticPr fontId="2"/>
  </si>
  <si>
    <t>その他</t>
    <rPh sb="2" eb="3">
      <t>タ</t>
    </rPh>
    <phoneticPr fontId="2"/>
  </si>
  <si>
    <t>都道府県の同意書の写し（都道府県営土地改良施設の管理）</t>
    <rPh sb="0" eb="2">
      <t>トドウ</t>
    </rPh>
    <rPh sb="2" eb="4">
      <t>フケン</t>
    </rPh>
    <rPh sb="5" eb="8">
      <t>ドウイショ</t>
    </rPh>
    <rPh sb="9" eb="10">
      <t>ウツ</t>
    </rPh>
    <rPh sb="12" eb="15">
      <t>トドウフ</t>
    </rPh>
    <rPh sb="15" eb="17">
      <t>ケンエイ</t>
    </rPh>
    <rPh sb="17" eb="19">
      <t>トチ</t>
    </rPh>
    <rPh sb="19" eb="21">
      <t>カイリョウ</t>
    </rPh>
    <rPh sb="21" eb="23">
      <t>シセツ</t>
    </rPh>
    <rPh sb="24" eb="26">
      <t>カンリ</t>
    </rPh>
    <phoneticPr fontId="2"/>
  </si>
  <si>
    <t>多面的機能発揮促進事業に関する計画の認定申請について</t>
    <rPh sb="0" eb="3">
      <t>タメンテキ</t>
    </rPh>
    <rPh sb="3" eb="5">
      <t>キノウ</t>
    </rPh>
    <rPh sb="5" eb="7">
      <t>ハッキ</t>
    </rPh>
    <rPh sb="7" eb="9">
      <t>ソクシン</t>
    </rPh>
    <rPh sb="9" eb="11">
      <t>ジギョウ</t>
    </rPh>
    <rPh sb="12" eb="13">
      <t>カン</t>
    </rPh>
    <rPh sb="15" eb="17">
      <t>ケイカク</t>
    </rPh>
    <rPh sb="18" eb="20">
      <t>ニンテイ</t>
    </rPh>
    <rPh sb="20" eb="22">
      <t>シンセイ</t>
    </rPh>
    <phoneticPr fontId="2"/>
  </si>
  <si>
    <t>　このことについて、農業の有する多面的機能の発揮の促進に関する法律（平成26年法律第78号）第7条第1項の規定に基づき、下記関係書類を添えて認定を申請する。</t>
    <rPh sb="10" eb="12">
      <t>ノウギョウ</t>
    </rPh>
    <rPh sb="13" eb="14">
      <t>ユウ</t>
    </rPh>
    <rPh sb="16" eb="19">
      <t>タメンテキ</t>
    </rPh>
    <rPh sb="19" eb="21">
      <t>キノウ</t>
    </rPh>
    <rPh sb="22" eb="24">
      <t>ハッキ</t>
    </rPh>
    <rPh sb="25" eb="27">
      <t>ソクシン</t>
    </rPh>
    <rPh sb="28" eb="29">
      <t>カン</t>
    </rPh>
    <rPh sb="31" eb="33">
      <t>ホウリツ</t>
    </rPh>
    <rPh sb="34" eb="36">
      <t>ヘイセイ</t>
    </rPh>
    <rPh sb="38" eb="39">
      <t>ネン</t>
    </rPh>
    <rPh sb="39" eb="41">
      <t>ホウリツ</t>
    </rPh>
    <rPh sb="41" eb="42">
      <t>ダイ</t>
    </rPh>
    <rPh sb="44" eb="45">
      <t>ゴウ</t>
    </rPh>
    <rPh sb="46" eb="47">
      <t>ダイ</t>
    </rPh>
    <rPh sb="48" eb="49">
      <t>ジョウ</t>
    </rPh>
    <rPh sb="49" eb="50">
      <t>ダイ</t>
    </rPh>
    <rPh sb="51" eb="52">
      <t>コウ</t>
    </rPh>
    <rPh sb="53" eb="55">
      <t>キテイ</t>
    </rPh>
    <rPh sb="56" eb="57">
      <t>モト</t>
    </rPh>
    <rPh sb="60" eb="62">
      <t>カキ</t>
    </rPh>
    <rPh sb="62" eb="64">
      <t>カンケイ</t>
    </rPh>
    <rPh sb="64" eb="66">
      <t>ショルイ</t>
    </rPh>
    <rPh sb="67" eb="68">
      <t>ソ</t>
    </rPh>
    <rPh sb="70" eb="72">
      <t>ニンテイ</t>
    </rPh>
    <rPh sb="73" eb="75">
      <t>シンセイ</t>
    </rPh>
    <phoneticPr fontId="2"/>
  </si>
  <si>
    <t>多面的機能発揮促進事業に関する計画の変更の認定申請について</t>
    <rPh sb="0" eb="3">
      <t>タメンテキ</t>
    </rPh>
    <rPh sb="3" eb="5">
      <t>キノウ</t>
    </rPh>
    <rPh sb="5" eb="7">
      <t>ハッキ</t>
    </rPh>
    <rPh sb="7" eb="9">
      <t>ソクシン</t>
    </rPh>
    <rPh sb="9" eb="11">
      <t>ジギョウ</t>
    </rPh>
    <rPh sb="12" eb="13">
      <t>カン</t>
    </rPh>
    <rPh sb="15" eb="17">
      <t>ケイカク</t>
    </rPh>
    <rPh sb="18" eb="20">
      <t>ヘンコウ</t>
    </rPh>
    <rPh sb="21" eb="23">
      <t>ニンテイ</t>
    </rPh>
    <rPh sb="23" eb="25">
      <t>シンセイ</t>
    </rPh>
    <phoneticPr fontId="2"/>
  </si>
  <si>
    <t>　このことについて、農業の有する多面的機能の発揮の促進に関する法律（平成26年法律第78号）8条第1項の規定に基づき、下記関係書類を添えて変更の認定を申請する。</t>
    <rPh sb="10" eb="12">
      <t>ノウギョウ</t>
    </rPh>
    <rPh sb="13" eb="14">
      <t>ユウ</t>
    </rPh>
    <rPh sb="16" eb="19">
      <t>タメンテキ</t>
    </rPh>
    <rPh sb="19" eb="21">
      <t>キノウ</t>
    </rPh>
    <rPh sb="22" eb="24">
      <t>ハッキ</t>
    </rPh>
    <rPh sb="25" eb="27">
      <t>ソクシン</t>
    </rPh>
    <rPh sb="28" eb="29">
      <t>カン</t>
    </rPh>
    <rPh sb="31" eb="33">
      <t>ホウリツ</t>
    </rPh>
    <rPh sb="34" eb="36">
      <t>ヘイセイ</t>
    </rPh>
    <rPh sb="38" eb="39">
      <t>ネン</t>
    </rPh>
    <rPh sb="39" eb="41">
      <t>ホウリツ</t>
    </rPh>
    <rPh sb="41" eb="42">
      <t>ダイ</t>
    </rPh>
    <rPh sb="44" eb="45">
      <t>ゴウ</t>
    </rPh>
    <rPh sb="47" eb="48">
      <t>ジョウ</t>
    </rPh>
    <rPh sb="48" eb="49">
      <t>ダイ</t>
    </rPh>
    <rPh sb="50" eb="51">
      <t>コウ</t>
    </rPh>
    <rPh sb="52" eb="54">
      <t>キテイ</t>
    </rPh>
    <rPh sb="55" eb="56">
      <t>モト</t>
    </rPh>
    <rPh sb="59" eb="61">
      <t>カキ</t>
    </rPh>
    <rPh sb="61" eb="63">
      <t>カンケイ</t>
    </rPh>
    <rPh sb="63" eb="65">
      <t>ショルイ</t>
    </rPh>
    <rPh sb="66" eb="67">
      <t>ソ</t>
    </rPh>
    <rPh sb="69" eb="71">
      <t>ヘンコウ</t>
    </rPh>
    <rPh sb="72" eb="74">
      <t>ニンテイ</t>
    </rPh>
    <rPh sb="75" eb="77">
      <t>シンセイ</t>
    </rPh>
    <phoneticPr fontId="2"/>
  </si>
  <si>
    <t>多面的機能発揮促進事業に関する計画</t>
    <rPh sb="0" eb="3">
      <t>タメンテキ</t>
    </rPh>
    <rPh sb="3" eb="5">
      <t>キノウ</t>
    </rPh>
    <rPh sb="5" eb="7">
      <t>ハッキ</t>
    </rPh>
    <rPh sb="7" eb="9">
      <t>ソクシン</t>
    </rPh>
    <rPh sb="9" eb="11">
      <t>ジギョウ</t>
    </rPh>
    <rPh sb="12" eb="13">
      <t>カン</t>
    </rPh>
    <rPh sb="15" eb="17">
      <t>ケイカク</t>
    </rPh>
    <phoneticPr fontId="2"/>
  </si>
  <si>
    <t>多面的機能発揮促進事業の目標</t>
    <rPh sb="0" eb="3">
      <t>タメンテキ</t>
    </rPh>
    <rPh sb="3" eb="5">
      <t>キノウ</t>
    </rPh>
    <rPh sb="5" eb="7">
      <t>ハッキ</t>
    </rPh>
    <rPh sb="7" eb="9">
      <t>ソクシン</t>
    </rPh>
    <rPh sb="9" eb="11">
      <t>ジギョウ</t>
    </rPh>
    <rPh sb="12" eb="14">
      <t>モクヒョウ</t>
    </rPh>
    <phoneticPr fontId="2"/>
  </si>
  <si>
    <t>１．現況</t>
    <rPh sb="2" eb="4">
      <t>ゲンキョウ</t>
    </rPh>
    <phoneticPr fontId="2"/>
  </si>
  <si>
    <t>2.目標</t>
    <rPh sb="2" eb="4">
      <t>モクヒョウ</t>
    </rPh>
    <phoneticPr fontId="2"/>
  </si>
  <si>
    <t>　1を踏まえ、本地域では、機械の共同利用や農作業の共同化にも取り組み、農業生産活動を継続することにより、多面的機能の発揮の促進を図ることとする。</t>
    <rPh sb="3" eb="4">
      <t>フ</t>
    </rPh>
    <rPh sb="7" eb="8">
      <t>ホン</t>
    </rPh>
    <rPh sb="8" eb="10">
      <t>チイキ</t>
    </rPh>
    <rPh sb="13" eb="15">
      <t>キカイ</t>
    </rPh>
    <rPh sb="16" eb="18">
      <t>キョウドウ</t>
    </rPh>
    <rPh sb="18" eb="20">
      <t>リヨウ</t>
    </rPh>
    <rPh sb="21" eb="24">
      <t>ノウサギョウ</t>
    </rPh>
    <rPh sb="25" eb="28">
      <t>キョウドウカ</t>
    </rPh>
    <rPh sb="30" eb="31">
      <t>ト</t>
    </rPh>
    <rPh sb="32" eb="33">
      <t>ク</t>
    </rPh>
    <rPh sb="35" eb="37">
      <t>ノウギョウ</t>
    </rPh>
    <rPh sb="37" eb="39">
      <t>セイサン</t>
    </rPh>
    <rPh sb="39" eb="41">
      <t>カツドウ</t>
    </rPh>
    <rPh sb="42" eb="44">
      <t>ケイゾク</t>
    </rPh>
    <rPh sb="52" eb="55">
      <t>タメンテキ</t>
    </rPh>
    <rPh sb="55" eb="57">
      <t>キノウ</t>
    </rPh>
    <rPh sb="58" eb="60">
      <t>ハッキ</t>
    </rPh>
    <rPh sb="61" eb="63">
      <t>ソクシン</t>
    </rPh>
    <rPh sb="64" eb="65">
      <t>ハカ</t>
    </rPh>
    <phoneticPr fontId="2"/>
  </si>
  <si>
    <t>多面的機能発揮促進事業の内容</t>
    <rPh sb="0" eb="3">
      <t>タメンテキ</t>
    </rPh>
    <rPh sb="3" eb="5">
      <t>キノウ</t>
    </rPh>
    <rPh sb="5" eb="7">
      <t>ハッキ</t>
    </rPh>
    <rPh sb="7" eb="9">
      <t>ソクシン</t>
    </rPh>
    <rPh sb="9" eb="11">
      <t>ジギョウ</t>
    </rPh>
    <rPh sb="12" eb="14">
      <t>ナイヨウ</t>
    </rPh>
    <phoneticPr fontId="2"/>
  </si>
  <si>
    <t>（1）多面的機能発揮促進事業の種類及び実施区域</t>
    <rPh sb="3" eb="6">
      <t>タメンテキ</t>
    </rPh>
    <rPh sb="6" eb="8">
      <t>キノウ</t>
    </rPh>
    <rPh sb="8" eb="10">
      <t>ハッキ</t>
    </rPh>
    <rPh sb="10" eb="12">
      <t>ソクシン</t>
    </rPh>
    <rPh sb="12" eb="14">
      <t>ジギョウ</t>
    </rPh>
    <rPh sb="15" eb="17">
      <t>シュルイ</t>
    </rPh>
    <rPh sb="17" eb="18">
      <t>オヨ</t>
    </rPh>
    <rPh sb="19" eb="21">
      <t>ジッシ</t>
    </rPh>
    <rPh sb="21" eb="23">
      <t>クイキ</t>
    </rPh>
    <phoneticPr fontId="2"/>
  </si>
  <si>
    <t>①種類（実施するものに○を付すこと。）</t>
    <rPh sb="1" eb="3">
      <t>シュルイ</t>
    </rPh>
    <rPh sb="4" eb="6">
      <t>ジッシ</t>
    </rPh>
    <rPh sb="13" eb="14">
      <t>フ</t>
    </rPh>
    <phoneticPr fontId="2"/>
  </si>
  <si>
    <t>　農業の有する多面的機能の発揮の促進に関する法律（平成26年法律第78号。以下「法」という。）第3条第3項第1号イに掲げる施設の維持その他の主として当該施設の機能の保持を図る活動（以下「イの活動」という。）</t>
    <rPh sb="1" eb="3">
      <t>ノウギョウ</t>
    </rPh>
    <rPh sb="4" eb="5">
      <t>ユウ</t>
    </rPh>
    <rPh sb="7" eb="10">
      <t>タメンテキ</t>
    </rPh>
    <rPh sb="10" eb="12">
      <t>キノウ</t>
    </rPh>
    <rPh sb="13" eb="15">
      <t>ハッキ</t>
    </rPh>
    <rPh sb="16" eb="18">
      <t>ソクシン</t>
    </rPh>
    <rPh sb="19" eb="20">
      <t>カン</t>
    </rPh>
    <rPh sb="22" eb="24">
      <t>ホウリツ</t>
    </rPh>
    <rPh sb="25" eb="27">
      <t>ヘイセイ</t>
    </rPh>
    <rPh sb="29" eb="30">
      <t>ネン</t>
    </rPh>
    <rPh sb="30" eb="32">
      <t>ホウリツ</t>
    </rPh>
    <rPh sb="32" eb="33">
      <t>ダイ</t>
    </rPh>
    <rPh sb="35" eb="36">
      <t>ゴウ</t>
    </rPh>
    <rPh sb="37" eb="39">
      <t>イカ</t>
    </rPh>
    <rPh sb="40" eb="41">
      <t>ホウ</t>
    </rPh>
    <rPh sb="47" eb="48">
      <t>ダイ</t>
    </rPh>
    <rPh sb="49" eb="50">
      <t>ジョウ</t>
    </rPh>
    <rPh sb="50" eb="51">
      <t>ダイ</t>
    </rPh>
    <rPh sb="52" eb="53">
      <t>コウ</t>
    </rPh>
    <rPh sb="53" eb="54">
      <t>ダイ</t>
    </rPh>
    <rPh sb="55" eb="56">
      <t>ゴウ</t>
    </rPh>
    <rPh sb="58" eb="59">
      <t>カカ</t>
    </rPh>
    <rPh sb="61" eb="63">
      <t>シセツ</t>
    </rPh>
    <rPh sb="64" eb="66">
      <t>イジ</t>
    </rPh>
    <rPh sb="68" eb="69">
      <t>タ</t>
    </rPh>
    <rPh sb="70" eb="71">
      <t>シュ</t>
    </rPh>
    <rPh sb="74" eb="76">
      <t>トウガイ</t>
    </rPh>
    <rPh sb="76" eb="78">
      <t>シセツ</t>
    </rPh>
    <rPh sb="79" eb="81">
      <t>キノウ</t>
    </rPh>
    <rPh sb="82" eb="84">
      <t>ホジ</t>
    </rPh>
    <rPh sb="85" eb="86">
      <t>ハカ</t>
    </rPh>
    <rPh sb="87" eb="89">
      <t>カツドウ</t>
    </rPh>
    <rPh sb="90" eb="92">
      <t>イカ</t>
    </rPh>
    <rPh sb="95" eb="97">
      <t>カツドウ</t>
    </rPh>
    <phoneticPr fontId="2"/>
  </si>
  <si>
    <t>（農地維持支払交付金）</t>
    <rPh sb="1" eb="3">
      <t>ノウチ</t>
    </rPh>
    <rPh sb="3" eb="5">
      <t>イジ</t>
    </rPh>
    <rPh sb="5" eb="7">
      <t>シハライ</t>
    </rPh>
    <rPh sb="7" eb="10">
      <t>コウフキン</t>
    </rPh>
    <phoneticPr fontId="2"/>
  </si>
  <si>
    <t>　法第3条第3項第1号ロに掲げる施設の改良その他の主として当該施設の機能の増進を図る活動（以下「ロの活動」という。）</t>
    <rPh sb="1" eb="2">
      <t>ホウ</t>
    </rPh>
    <rPh sb="2" eb="3">
      <t>ダイ</t>
    </rPh>
    <rPh sb="4" eb="5">
      <t>ジョウ</t>
    </rPh>
    <rPh sb="5" eb="6">
      <t>ダイ</t>
    </rPh>
    <rPh sb="7" eb="8">
      <t>コウ</t>
    </rPh>
    <rPh sb="8" eb="9">
      <t>ダイ</t>
    </rPh>
    <rPh sb="10" eb="11">
      <t>ゴウ</t>
    </rPh>
    <rPh sb="13" eb="14">
      <t>カカ</t>
    </rPh>
    <rPh sb="16" eb="18">
      <t>シセツ</t>
    </rPh>
    <rPh sb="19" eb="21">
      <t>カイリョウ</t>
    </rPh>
    <rPh sb="23" eb="24">
      <t>タ</t>
    </rPh>
    <rPh sb="25" eb="26">
      <t>シュ</t>
    </rPh>
    <rPh sb="29" eb="31">
      <t>トウガイ</t>
    </rPh>
    <rPh sb="31" eb="33">
      <t>シセツ</t>
    </rPh>
    <rPh sb="34" eb="36">
      <t>キノウ</t>
    </rPh>
    <rPh sb="37" eb="39">
      <t>ゾウシン</t>
    </rPh>
    <rPh sb="40" eb="41">
      <t>ハカ</t>
    </rPh>
    <rPh sb="42" eb="44">
      <t>カツドウ</t>
    </rPh>
    <rPh sb="45" eb="47">
      <t>イカ</t>
    </rPh>
    <rPh sb="50" eb="52">
      <t>カツドウ</t>
    </rPh>
    <phoneticPr fontId="2"/>
  </si>
  <si>
    <t>（資源向上支払交付金）</t>
    <rPh sb="1" eb="3">
      <t>シゲン</t>
    </rPh>
    <rPh sb="3" eb="5">
      <t>コウジョウ</t>
    </rPh>
    <rPh sb="5" eb="7">
      <t>シハライ</t>
    </rPh>
    <rPh sb="7" eb="10">
      <t>コウフキン</t>
    </rPh>
    <phoneticPr fontId="2"/>
  </si>
  <si>
    <t>4号事業（その他農業の有する多面的機能の発揮の促進に関する事業</t>
    <rPh sb="1" eb="2">
      <t>ゴウ</t>
    </rPh>
    <rPh sb="2" eb="4">
      <t>ジギョウ</t>
    </rPh>
    <rPh sb="7" eb="8">
      <t>タ</t>
    </rPh>
    <rPh sb="8" eb="10">
      <t>ノウギョウ</t>
    </rPh>
    <rPh sb="11" eb="12">
      <t>ユウ</t>
    </rPh>
    <rPh sb="14" eb="17">
      <t>タメンテキ</t>
    </rPh>
    <rPh sb="17" eb="19">
      <t>キノウ</t>
    </rPh>
    <rPh sb="20" eb="22">
      <t>ハッキ</t>
    </rPh>
    <rPh sb="23" eb="25">
      <t>ソクシン</t>
    </rPh>
    <rPh sb="26" eb="27">
      <t>カン</t>
    </rPh>
    <rPh sb="29" eb="31">
      <t>ジギョウ</t>
    </rPh>
    <phoneticPr fontId="2"/>
  </si>
  <si>
    <t>②実施区域</t>
    <rPh sb="1" eb="3">
      <t>ジッシ</t>
    </rPh>
    <rPh sb="3" eb="5">
      <t>クイキ</t>
    </rPh>
    <phoneticPr fontId="2"/>
  </si>
  <si>
    <t>　別添の中山間地域等直接支払交付金に係る集落協定（以下、「集落協定」という。）「（別添1）実施区域位置図」のとおり。</t>
    <rPh sb="1" eb="3">
      <t>ベッテン</t>
    </rPh>
    <rPh sb="4" eb="5">
      <t>チュウ</t>
    </rPh>
    <rPh sb="5" eb="7">
      <t>サンカン</t>
    </rPh>
    <rPh sb="7" eb="9">
      <t>チイキ</t>
    </rPh>
    <rPh sb="9" eb="10">
      <t>トウ</t>
    </rPh>
    <rPh sb="10" eb="12">
      <t>チョクセツ</t>
    </rPh>
    <rPh sb="12" eb="14">
      <t>シハライ</t>
    </rPh>
    <rPh sb="14" eb="17">
      <t>コウフキン</t>
    </rPh>
    <rPh sb="18" eb="19">
      <t>カカ</t>
    </rPh>
    <rPh sb="20" eb="22">
      <t>シュウラク</t>
    </rPh>
    <rPh sb="22" eb="24">
      <t>キョウテイ</t>
    </rPh>
    <rPh sb="25" eb="27">
      <t>イカ</t>
    </rPh>
    <rPh sb="29" eb="31">
      <t>シュウラク</t>
    </rPh>
    <rPh sb="31" eb="33">
      <t>キョウテイ</t>
    </rPh>
    <rPh sb="41" eb="43">
      <t>ベッテン</t>
    </rPh>
    <rPh sb="45" eb="47">
      <t>ジッシ</t>
    </rPh>
    <rPh sb="47" eb="49">
      <t>クイキ</t>
    </rPh>
    <rPh sb="49" eb="52">
      <t>イチズ</t>
    </rPh>
    <phoneticPr fontId="2"/>
  </si>
  <si>
    <t>（2）活動の内容等</t>
    <rPh sb="3" eb="5">
      <t>カツドウ</t>
    </rPh>
    <rPh sb="6" eb="8">
      <t>ナイヨウ</t>
    </rPh>
    <rPh sb="8" eb="9">
      <t>トウ</t>
    </rPh>
    <phoneticPr fontId="2"/>
  </si>
  <si>
    <t>・</t>
    <phoneticPr fontId="2"/>
  </si>
  <si>
    <t>集落協定「第3　協定対象となる農用地」に記載のとおり。</t>
    <rPh sb="0" eb="2">
      <t>シュウラク</t>
    </rPh>
    <rPh sb="2" eb="4">
      <t>キョウテイ</t>
    </rPh>
    <rPh sb="5" eb="6">
      <t>ダイ</t>
    </rPh>
    <rPh sb="8" eb="10">
      <t>キョウテイ</t>
    </rPh>
    <rPh sb="10" eb="12">
      <t>タイショウ</t>
    </rPh>
    <rPh sb="15" eb="18">
      <t>ノウヨウチ</t>
    </rPh>
    <rPh sb="20" eb="22">
      <t>キサイ</t>
    </rPh>
    <phoneticPr fontId="2"/>
  </si>
  <si>
    <t>多面的機能発揮促進事業の実施期間</t>
    <rPh sb="0" eb="3">
      <t>タメンテキ</t>
    </rPh>
    <rPh sb="3" eb="5">
      <t>キノウ</t>
    </rPh>
    <rPh sb="5" eb="7">
      <t>ハッキ</t>
    </rPh>
    <rPh sb="7" eb="9">
      <t>ソクシン</t>
    </rPh>
    <rPh sb="9" eb="11">
      <t>ジギョウ</t>
    </rPh>
    <rPh sb="12" eb="14">
      <t>ジッシ</t>
    </rPh>
    <rPh sb="14" eb="16">
      <t>キカン</t>
    </rPh>
    <phoneticPr fontId="2"/>
  </si>
  <si>
    <t>集落協定「Ⅰ．地区の概要」の「１．活動期間」のとおり。</t>
    <rPh sb="0" eb="2">
      <t>シュウラク</t>
    </rPh>
    <rPh sb="2" eb="4">
      <t>キョウテイ</t>
    </rPh>
    <rPh sb="7" eb="9">
      <t>チク</t>
    </rPh>
    <rPh sb="10" eb="12">
      <t>ガイヨウ</t>
    </rPh>
    <rPh sb="17" eb="19">
      <t>カツドウ</t>
    </rPh>
    <rPh sb="19" eb="21">
      <t>キカン</t>
    </rPh>
    <phoneticPr fontId="2"/>
  </si>
  <si>
    <t>農業者団体等の構成員に係る事項</t>
    <rPh sb="0" eb="2">
      <t>ノウギョウ</t>
    </rPh>
    <rPh sb="2" eb="3">
      <t>シャ</t>
    </rPh>
    <rPh sb="3" eb="5">
      <t>ダンタイ</t>
    </rPh>
    <rPh sb="5" eb="6">
      <t>トウ</t>
    </rPh>
    <rPh sb="7" eb="10">
      <t>コウセイイン</t>
    </rPh>
    <rPh sb="11" eb="12">
      <t>カカ</t>
    </rPh>
    <rPh sb="13" eb="15">
      <t>ジコウ</t>
    </rPh>
    <phoneticPr fontId="2"/>
  </si>
  <si>
    <t>集落協定「（別添2）構成員一覧」に記載のとおり。</t>
    <rPh sb="0" eb="2">
      <t>シュウラク</t>
    </rPh>
    <rPh sb="2" eb="4">
      <t>キョウテイ</t>
    </rPh>
    <rPh sb="6" eb="8">
      <t>ベッテン</t>
    </rPh>
    <rPh sb="10" eb="13">
      <t>コウセイイン</t>
    </rPh>
    <rPh sb="13" eb="15">
      <t>イチラン</t>
    </rPh>
    <rPh sb="17" eb="19">
      <t>キサイ</t>
    </rPh>
    <phoneticPr fontId="2"/>
  </si>
  <si>
    <t>（別紙様式1）</t>
    <rPh sb="1" eb="3">
      <t>ベッシ</t>
    </rPh>
    <rPh sb="3" eb="5">
      <t>ヨウシキ</t>
    </rPh>
    <phoneticPr fontId="2"/>
  </si>
  <si>
    <t>ふりがな</t>
    <phoneticPr fontId="2"/>
  </si>
  <si>
    <t>代表者氏名</t>
    <rPh sb="0" eb="3">
      <t>ダイヒョウシャ</t>
    </rPh>
    <rPh sb="3" eb="5">
      <t>シメイ</t>
    </rPh>
    <phoneticPr fontId="2"/>
  </si>
  <si>
    <t>所在地</t>
    <rPh sb="0" eb="3">
      <t>ショザイチ</t>
    </rPh>
    <phoneticPr fontId="2"/>
  </si>
  <si>
    <t>町</t>
    <rPh sb="0" eb="1">
      <t>チョウ</t>
    </rPh>
    <phoneticPr fontId="2"/>
  </si>
  <si>
    <t>Ⅰ．</t>
    <phoneticPr fontId="2"/>
  </si>
  <si>
    <t>地区の概要（共通）</t>
    <rPh sb="0" eb="2">
      <t>チク</t>
    </rPh>
    <rPh sb="3" eb="5">
      <t>ガイヨウ</t>
    </rPh>
    <rPh sb="6" eb="8">
      <t>キョウツウ</t>
    </rPh>
    <phoneticPr fontId="2"/>
  </si>
  <si>
    <t>＜活動の計画＞</t>
    <rPh sb="1" eb="3">
      <t>カツドウ</t>
    </rPh>
    <rPh sb="4" eb="6">
      <t>ケイカク</t>
    </rPh>
    <phoneticPr fontId="2"/>
  </si>
  <si>
    <t>Ⅲ．</t>
    <phoneticPr fontId="2"/>
  </si>
  <si>
    <t>Ⅳ．</t>
    <phoneticPr fontId="2"/>
  </si>
  <si>
    <t>Ⅴ．</t>
    <phoneticPr fontId="2"/>
  </si>
  <si>
    <t>1号事業（多面的機能支払）</t>
    <rPh sb="1" eb="2">
      <t>ゴウ</t>
    </rPh>
    <rPh sb="2" eb="4">
      <t>ジギョウ</t>
    </rPh>
    <rPh sb="5" eb="8">
      <t>タメンテキ</t>
    </rPh>
    <rPh sb="8" eb="10">
      <t>キノウ</t>
    </rPh>
    <rPh sb="10" eb="12">
      <t>シハライ</t>
    </rPh>
    <phoneticPr fontId="2"/>
  </si>
  <si>
    <t>2号事業（中山間地域等直接支払）</t>
    <rPh sb="1" eb="2">
      <t>ゴウ</t>
    </rPh>
    <rPh sb="2" eb="4">
      <t>ジギョウ</t>
    </rPh>
    <rPh sb="5" eb="6">
      <t>チュウ</t>
    </rPh>
    <rPh sb="6" eb="8">
      <t>サンカン</t>
    </rPh>
    <rPh sb="8" eb="10">
      <t>チイキ</t>
    </rPh>
    <rPh sb="10" eb="11">
      <t>トウ</t>
    </rPh>
    <rPh sb="11" eb="13">
      <t>チョクセツ</t>
    </rPh>
    <rPh sb="13" eb="15">
      <t>シハライ</t>
    </rPh>
    <phoneticPr fontId="2"/>
  </si>
  <si>
    <t>3号事業（環境保全型農業直接支払）</t>
    <rPh sb="1" eb="2">
      <t>ゴウ</t>
    </rPh>
    <rPh sb="2" eb="4">
      <t>ジギョウ</t>
    </rPh>
    <rPh sb="5" eb="7">
      <t>カンキョウ</t>
    </rPh>
    <rPh sb="7" eb="9">
      <t>ホゼン</t>
    </rPh>
    <rPh sb="9" eb="10">
      <t>ガタ</t>
    </rPh>
    <rPh sb="10" eb="12">
      <t>ノウギョウ</t>
    </rPh>
    <rPh sb="12" eb="14">
      <t>チョクセツ</t>
    </rPh>
    <rPh sb="14" eb="16">
      <t>シハライ</t>
    </rPh>
    <phoneticPr fontId="2"/>
  </si>
  <si>
    <t>その他多面的機能の発揮の促進に資する事業に係る計画書</t>
    <rPh sb="2" eb="3">
      <t>タ</t>
    </rPh>
    <rPh sb="3" eb="6">
      <t>タメンテキ</t>
    </rPh>
    <rPh sb="6" eb="8">
      <t>キノウ</t>
    </rPh>
    <rPh sb="9" eb="11">
      <t>ハッキ</t>
    </rPh>
    <rPh sb="12" eb="14">
      <t>ソクシン</t>
    </rPh>
    <rPh sb="15" eb="16">
      <t>シ</t>
    </rPh>
    <rPh sb="18" eb="20">
      <t>ジギョウ</t>
    </rPh>
    <rPh sb="21" eb="22">
      <t>カカ</t>
    </rPh>
    <rPh sb="23" eb="25">
      <t>ケイカク</t>
    </rPh>
    <rPh sb="25" eb="26">
      <t>ショ</t>
    </rPh>
    <phoneticPr fontId="2"/>
  </si>
  <si>
    <t>別紙1</t>
    <rPh sb="0" eb="2">
      <t>ベッシ</t>
    </rPh>
    <phoneticPr fontId="2"/>
  </si>
  <si>
    <t>別紙2</t>
    <rPh sb="0" eb="2">
      <t>ベッシ</t>
    </rPh>
    <phoneticPr fontId="2"/>
  </si>
  <si>
    <t>別紙3</t>
    <rPh sb="0" eb="2">
      <t>ベッシ</t>
    </rPh>
    <phoneticPr fontId="2"/>
  </si>
  <si>
    <t>別紙4</t>
    <rPh sb="0" eb="2">
      <t>ベッシ</t>
    </rPh>
    <phoneticPr fontId="2"/>
  </si>
  <si>
    <t>Ⅱ．</t>
    <phoneticPr fontId="2"/>
  </si>
  <si>
    <t>2号事業</t>
    <rPh sb="1" eb="2">
      <t>ゴウ</t>
    </rPh>
    <rPh sb="2" eb="4">
      <t>ジギョウ</t>
    </rPh>
    <phoneticPr fontId="2"/>
  </si>
  <si>
    <t>1）農業生産活動の内容</t>
    <rPh sb="2" eb="4">
      <t>ノウギョウ</t>
    </rPh>
    <rPh sb="4" eb="6">
      <t>セイサン</t>
    </rPh>
    <rPh sb="6" eb="8">
      <t>カツドウ</t>
    </rPh>
    <rPh sb="9" eb="11">
      <t>ナイヨウ</t>
    </rPh>
    <phoneticPr fontId="2"/>
  </si>
  <si>
    <t>（中山間地域等直接支払に係る集落協定）</t>
    <rPh sb="1" eb="2">
      <t>タナカ</t>
    </rPh>
    <rPh sb="2" eb="4">
      <t>サンカン</t>
    </rPh>
    <rPh sb="4" eb="6">
      <t>チイキ</t>
    </rPh>
    <rPh sb="6" eb="7">
      <t>トウ</t>
    </rPh>
    <rPh sb="7" eb="9">
      <t>チョクセツ</t>
    </rPh>
    <rPh sb="9" eb="11">
      <t>シハライ</t>
    </rPh>
    <rPh sb="12" eb="13">
      <t>カカ</t>
    </rPh>
    <rPh sb="14" eb="16">
      <t>シュウラク</t>
    </rPh>
    <rPh sb="16" eb="18">
      <t>キョウテイ</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</si>
  <si>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</si>
  <si>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※以下、（多面的機能支払、中山間地域等直接支払、環境保全型農業直接支払）をそれぞれ（多面支払、中山間直払、環境直払）と一部で表示</t>
    <rPh sb="1" eb="3">
      <t>イカ</t>
    </rPh>
    <rPh sb="5" eb="8">
      <t>タメンテキ</t>
    </rPh>
    <rPh sb="8" eb="10">
      <t>キノウ</t>
    </rPh>
    <rPh sb="10" eb="12">
      <t>シハライ</t>
    </rPh>
    <rPh sb="13" eb="14">
      <t>チュウ</t>
    </rPh>
    <rPh sb="14" eb="16">
      <t>サンカン</t>
    </rPh>
    <rPh sb="16" eb="18">
      <t>チイキ</t>
    </rPh>
    <rPh sb="18" eb="19">
      <t>トウ</t>
    </rPh>
    <rPh sb="19" eb="21">
      <t>チョクセツ</t>
    </rPh>
    <rPh sb="21" eb="23">
      <t>シハライ</t>
    </rPh>
    <rPh sb="24" eb="26">
      <t>カンキョウ</t>
    </rPh>
    <rPh sb="26" eb="28">
      <t>ホゼン</t>
    </rPh>
    <rPh sb="28" eb="29">
      <t>ガタ</t>
    </rPh>
    <rPh sb="29" eb="31">
      <t>ノウギョウ</t>
    </rPh>
    <rPh sb="31" eb="33">
      <t>チョクセツ</t>
    </rPh>
    <rPh sb="33" eb="35">
      <t>シハライ</t>
    </rPh>
    <rPh sb="42" eb="44">
      <t>タメン</t>
    </rPh>
    <rPh sb="44" eb="46">
      <t>シハライ</t>
    </rPh>
    <rPh sb="47" eb="48">
      <t>チュウ</t>
    </rPh>
    <rPh sb="48" eb="50">
      <t>サンカン</t>
    </rPh>
    <rPh sb="50" eb="51">
      <t>チョク</t>
    </rPh>
    <rPh sb="51" eb="52">
      <t>バラ</t>
    </rPh>
    <rPh sb="53" eb="55">
      <t>カンキョウ</t>
    </rPh>
    <rPh sb="55" eb="56">
      <t>チョク</t>
    </rPh>
    <rPh sb="56" eb="57">
      <t>バラ</t>
    </rPh>
    <rPh sb="59" eb="61">
      <t>イチブ</t>
    </rPh>
    <rPh sb="62" eb="64">
      <t>ヒョウジ</t>
    </rPh>
    <phoneticPr fontId="2"/>
  </si>
  <si>
    <t>□</t>
    <phoneticPr fontId="2"/>
  </si>
  <si>
    <t>農地維持支払</t>
    <rPh sb="0" eb="2">
      <t>ノウチ</t>
    </rPh>
    <rPh sb="2" eb="4">
      <t>イジ</t>
    </rPh>
    <rPh sb="4" eb="6">
      <t>シハライ</t>
    </rPh>
    <phoneticPr fontId="2"/>
  </si>
  <si>
    <t>中山間地域等</t>
    <rPh sb="0" eb="1">
      <t>チュウ</t>
    </rPh>
    <rPh sb="1" eb="3">
      <t>サンカン</t>
    </rPh>
    <rPh sb="3" eb="5">
      <t>チイキ</t>
    </rPh>
    <rPh sb="5" eb="6">
      <t>トウ</t>
    </rPh>
    <phoneticPr fontId="2"/>
  </si>
  <si>
    <t>直接支払</t>
    <rPh sb="0" eb="2">
      <t>チョクセツ</t>
    </rPh>
    <rPh sb="2" eb="4">
      <t>シハライ</t>
    </rPh>
    <phoneticPr fontId="2"/>
  </si>
  <si>
    <t>環境保全型</t>
    <rPh sb="0" eb="2">
      <t>カンキョウ</t>
    </rPh>
    <rPh sb="2" eb="4">
      <t>ホゼン</t>
    </rPh>
    <rPh sb="4" eb="5">
      <t>ガタ</t>
    </rPh>
    <phoneticPr fontId="2"/>
  </si>
  <si>
    <t>農業直接支払</t>
    <rPh sb="0" eb="2">
      <t>ノウギョウ</t>
    </rPh>
    <rPh sb="2" eb="4">
      <t>チョクセツ</t>
    </rPh>
    <rPh sb="4" eb="6">
      <t>シハライ</t>
    </rPh>
    <phoneticPr fontId="2"/>
  </si>
  <si>
    <t>活動開始年度</t>
    <rPh sb="0" eb="2">
      <t>カツドウ</t>
    </rPh>
    <rPh sb="2" eb="4">
      <t>カイシ</t>
    </rPh>
    <rPh sb="4" eb="6">
      <t>ネンド</t>
    </rPh>
    <phoneticPr fontId="2"/>
  </si>
  <si>
    <t>活動終了年度</t>
    <rPh sb="0" eb="2">
      <t>カツドウ</t>
    </rPh>
    <rPh sb="2" eb="4">
      <t>シュウリョウ</t>
    </rPh>
    <rPh sb="4" eb="6">
      <t>ネンド</t>
    </rPh>
    <phoneticPr fontId="2"/>
  </si>
  <si>
    <t>交付金の</t>
    <rPh sb="0" eb="3">
      <t>コウフキン</t>
    </rPh>
    <phoneticPr fontId="2"/>
  </si>
  <si>
    <t>交付年数</t>
    <rPh sb="0" eb="2">
      <t>コウフ</t>
    </rPh>
    <rPh sb="2" eb="4">
      <t>ネンスウ</t>
    </rPh>
    <phoneticPr fontId="2"/>
  </si>
  <si>
    <t>計画変更</t>
    <rPh sb="0" eb="2">
      <t>ケイカク</t>
    </rPh>
    <rPh sb="2" eb="4">
      <t>ヘンコウ</t>
    </rPh>
    <phoneticPr fontId="2"/>
  </si>
  <si>
    <t>（計画認定年度）</t>
    <rPh sb="1" eb="3">
      <t>ケイカク</t>
    </rPh>
    <rPh sb="3" eb="5">
      <t>ニンテイ</t>
    </rPh>
    <rPh sb="5" eb="7">
      <t>ネンド</t>
    </rPh>
    <phoneticPr fontId="2"/>
  </si>
  <si>
    <t>1．活動期間</t>
    <rPh sb="2" eb="4">
      <t>カツドウ</t>
    </rPh>
    <rPh sb="4" eb="6">
      <t>キカン</t>
    </rPh>
    <phoneticPr fontId="2"/>
  </si>
  <si>
    <t>2．実施区域内の農用地、施設</t>
    <rPh sb="2" eb="4">
      <t>ジッシ</t>
    </rPh>
    <rPh sb="4" eb="6">
      <t>クイキ</t>
    </rPh>
    <rPh sb="6" eb="7">
      <t>ナイ</t>
    </rPh>
    <rPh sb="8" eb="11">
      <t>ノウヨウチ</t>
    </rPh>
    <rPh sb="12" eb="14">
      <t>シセツ</t>
    </rPh>
    <phoneticPr fontId="2"/>
  </si>
  <si>
    <t>協定農用地面積</t>
    <rPh sb="0" eb="2">
      <t>キョウテイ</t>
    </rPh>
    <rPh sb="2" eb="5">
      <t>ノウヨウチ</t>
    </rPh>
    <rPh sb="5" eb="7">
      <t>メンセキ</t>
    </rPh>
    <phoneticPr fontId="2"/>
  </si>
  <si>
    <t>田</t>
    <rPh sb="0" eb="1">
      <t>タ</t>
    </rPh>
    <phoneticPr fontId="2"/>
  </si>
  <si>
    <t>畑</t>
    <rPh sb="0" eb="1">
      <t>ハタ</t>
    </rPh>
    <phoneticPr fontId="2"/>
  </si>
  <si>
    <t>草地</t>
    <rPh sb="0" eb="2">
      <t>ソウチ</t>
    </rPh>
    <phoneticPr fontId="2"/>
  </si>
  <si>
    <t>採草</t>
    <rPh sb="0" eb="2">
      <t>サイソウ</t>
    </rPh>
    <phoneticPr fontId="2"/>
  </si>
  <si>
    <t>放牧地</t>
    <rPh sb="0" eb="2">
      <t>ホウボク</t>
    </rPh>
    <rPh sb="2" eb="3">
      <t>チ</t>
    </rPh>
    <phoneticPr fontId="2"/>
  </si>
  <si>
    <t>計</t>
    <rPh sb="0" eb="1">
      <t>ケイ</t>
    </rPh>
    <phoneticPr fontId="2"/>
  </si>
  <si>
    <t>面積</t>
    <rPh sb="0" eb="2">
      <t>メンセキ</t>
    </rPh>
    <phoneticPr fontId="2"/>
  </si>
  <si>
    <t>遊休農地
面　積</t>
    <rPh sb="0" eb="2">
      <t>ユウキュウ</t>
    </rPh>
    <rPh sb="2" eb="4">
      <t>ノウチ</t>
    </rPh>
    <rPh sb="5" eb="6">
      <t>メン</t>
    </rPh>
    <rPh sb="7" eb="8">
      <t>セキ</t>
    </rPh>
    <phoneticPr fontId="2"/>
  </si>
  <si>
    <t>年当たり
交付金額
上限</t>
    <rPh sb="0" eb="1">
      <t>ネン</t>
    </rPh>
    <rPh sb="1" eb="2">
      <t>アタ</t>
    </rPh>
    <rPh sb="5" eb="7">
      <t>コウフ</t>
    </rPh>
    <rPh sb="7" eb="9">
      <t>キンガク</t>
    </rPh>
    <rPh sb="10" eb="12">
      <t>ジョウゲン</t>
    </rPh>
    <phoneticPr fontId="2"/>
  </si>
  <si>
    <t>多面支払</t>
    <rPh sb="0" eb="2">
      <t>タメン</t>
    </rPh>
    <rPh sb="2" eb="4">
      <t>シハライ</t>
    </rPh>
    <phoneticPr fontId="2"/>
  </si>
  <si>
    <t>中山間</t>
    <rPh sb="0" eb="1">
      <t>チュウ</t>
    </rPh>
    <rPh sb="1" eb="3">
      <t>サンカン</t>
    </rPh>
    <phoneticPr fontId="2"/>
  </si>
  <si>
    <t>直払</t>
    <rPh sb="0" eb="1">
      <t>チョク</t>
    </rPh>
    <rPh sb="1" eb="2">
      <t>バラ</t>
    </rPh>
    <phoneticPr fontId="2"/>
  </si>
  <si>
    <t>a</t>
    <phoneticPr fontId="2"/>
  </si>
  <si>
    <t>円</t>
    <rPh sb="0" eb="1">
      <t>エン</t>
    </rPh>
    <phoneticPr fontId="2"/>
  </si>
  <si>
    <t>傾斜</t>
    <rPh sb="0" eb="2">
      <t>ケイシャ</t>
    </rPh>
    <phoneticPr fontId="2"/>
  </si>
  <si>
    <t>環境直払</t>
    <rPh sb="0" eb="2">
      <t>カンキョウ</t>
    </rPh>
    <rPh sb="2" eb="3">
      <t>チョク</t>
    </rPh>
    <rPh sb="3" eb="4">
      <t>バライ</t>
    </rPh>
    <phoneticPr fontId="2"/>
  </si>
  <si>
    <t>農地</t>
    <rPh sb="0" eb="2">
      <t>ノウチ</t>
    </rPh>
    <phoneticPr fontId="2"/>
  </si>
  <si>
    <t>農業用施設</t>
    <rPh sb="0" eb="2">
      <t>ノウギョウ</t>
    </rPh>
    <rPh sb="2" eb="3">
      <t>ヨウ</t>
    </rPh>
    <rPh sb="3" eb="5">
      <t>シセツ</t>
    </rPh>
    <phoneticPr fontId="2"/>
  </si>
  <si>
    <t>（多面支払）</t>
    <rPh sb="1" eb="3">
      <t>タメン</t>
    </rPh>
    <rPh sb="3" eb="5">
      <t>シハライ</t>
    </rPh>
    <phoneticPr fontId="2"/>
  </si>
  <si>
    <t>水路</t>
    <rPh sb="0" eb="2">
      <t>スイロ</t>
    </rPh>
    <phoneticPr fontId="2"/>
  </si>
  <si>
    <t>農道</t>
    <rPh sb="0" eb="2">
      <t>ノウドウ</t>
    </rPh>
    <phoneticPr fontId="2"/>
  </si>
  <si>
    <t>ため池</t>
    <rPh sb="2" eb="3">
      <t>イケ</t>
    </rPh>
    <phoneticPr fontId="2"/>
  </si>
  <si>
    <t>km</t>
    <phoneticPr fontId="2"/>
  </si>
  <si>
    <t>箇所</t>
    <rPh sb="0" eb="2">
      <t>カショ</t>
    </rPh>
    <phoneticPr fontId="2"/>
  </si>
  <si>
    <t>3.実施区域位置図</t>
    <rPh sb="2" eb="4">
      <t>ジッシ</t>
    </rPh>
    <rPh sb="4" eb="6">
      <t>クイキ</t>
    </rPh>
    <rPh sb="6" eb="9">
      <t>イチズ</t>
    </rPh>
    <phoneticPr fontId="2"/>
  </si>
  <si>
    <t>別添1「実施区域位置図」のとおり</t>
    <rPh sb="0" eb="2">
      <t>ベッテン</t>
    </rPh>
    <rPh sb="4" eb="6">
      <t>ジッシ</t>
    </rPh>
    <rPh sb="6" eb="8">
      <t>クイキ</t>
    </rPh>
    <rPh sb="8" eb="11">
      <t>イチズ</t>
    </rPh>
    <phoneticPr fontId="2"/>
  </si>
  <si>
    <t>4.構成員一覧</t>
    <rPh sb="2" eb="5">
      <t>コウセイイン</t>
    </rPh>
    <rPh sb="5" eb="7">
      <t>イチラン</t>
    </rPh>
    <phoneticPr fontId="2"/>
  </si>
  <si>
    <t>別添2「構成員一覧」のとおり</t>
    <rPh sb="0" eb="2">
      <t>ベッテン</t>
    </rPh>
    <rPh sb="4" eb="7">
      <t>コウセイイン</t>
    </rPh>
    <rPh sb="7" eb="9">
      <t>イチラン</t>
    </rPh>
    <phoneticPr fontId="2"/>
  </si>
  <si>
    <t>重複面積</t>
    <rPh sb="0" eb="2">
      <t>ジュウフク</t>
    </rPh>
    <rPh sb="2" eb="4">
      <t>メンセキ</t>
    </rPh>
    <phoneticPr fontId="2"/>
  </si>
  <si>
    <t>（多面支払・中山間直払）</t>
    <rPh sb="1" eb="3">
      <t>タメン</t>
    </rPh>
    <rPh sb="3" eb="5">
      <t>シハライ</t>
    </rPh>
    <rPh sb="6" eb="7">
      <t>チュウ</t>
    </rPh>
    <rPh sb="7" eb="9">
      <t>サンカン</t>
    </rPh>
    <rPh sb="9" eb="10">
      <t>チョク</t>
    </rPh>
    <rPh sb="10" eb="11">
      <t>バラ</t>
    </rPh>
    <phoneticPr fontId="2"/>
  </si>
  <si>
    <t>＜施行注意＞</t>
    <rPh sb="1" eb="3">
      <t>セコウ</t>
    </rPh>
    <rPh sb="3" eb="5">
      <t>チュウイ</t>
    </rPh>
    <phoneticPr fontId="2"/>
  </si>
  <si>
    <t>（別添1）</t>
    <rPh sb="1" eb="3">
      <t>ベッテン</t>
    </rPh>
    <phoneticPr fontId="2"/>
  </si>
  <si>
    <t>実施区域位置図</t>
    <rPh sb="0" eb="2">
      <t>ジッシ</t>
    </rPh>
    <rPh sb="2" eb="4">
      <t>クイキ</t>
    </rPh>
    <rPh sb="4" eb="7">
      <t>イチズ</t>
    </rPh>
    <phoneticPr fontId="2"/>
  </si>
  <si>
    <t>集落協定</t>
    <rPh sb="0" eb="2">
      <t>シュウラク</t>
    </rPh>
    <rPh sb="2" eb="4">
      <t>キョウテイ</t>
    </rPh>
    <phoneticPr fontId="2"/>
  </si>
  <si>
    <t>組織名称：</t>
    <rPh sb="0" eb="2">
      <t>ソシキ</t>
    </rPh>
    <rPh sb="2" eb="4">
      <t>メイショウ</t>
    </rPh>
    <phoneticPr fontId="2"/>
  </si>
  <si>
    <t>町</t>
    <rPh sb="0" eb="1">
      <t>マチ</t>
    </rPh>
    <phoneticPr fontId="2"/>
  </si>
  <si>
    <t>（別添2）</t>
    <rPh sb="1" eb="3">
      <t>ベッテン</t>
    </rPh>
    <phoneticPr fontId="2"/>
  </si>
  <si>
    <t>構成員一覧</t>
    <rPh sb="0" eb="3">
      <t>コウセイイン</t>
    </rPh>
    <rPh sb="3" eb="5">
      <t>イチラン</t>
    </rPh>
    <phoneticPr fontId="2"/>
  </si>
  <si>
    <t>役職名</t>
    <rPh sb="0" eb="3">
      <t>ヤクショクメイ</t>
    </rPh>
    <phoneticPr fontId="2"/>
  </si>
  <si>
    <t>氏名</t>
    <rPh sb="0" eb="2">
      <t>シメイ</t>
    </rPh>
    <phoneticPr fontId="2"/>
  </si>
  <si>
    <t>（代表者名、団体名）</t>
    <rPh sb="1" eb="4">
      <t>ダイヒョウシャ</t>
    </rPh>
    <rPh sb="4" eb="5">
      <t>メイ</t>
    </rPh>
    <rPh sb="6" eb="8">
      <t>ダンタイ</t>
    </rPh>
    <rPh sb="8" eb="9">
      <t>メイ</t>
    </rPh>
    <phoneticPr fontId="2"/>
  </si>
  <si>
    <t>住所</t>
    <rPh sb="0" eb="2">
      <t>ジュウショ</t>
    </rPh>
    <phoneticPr fontId="2"/>
  </si>
  <si>
    <t>多面的機能支払</t>
    <rPh sb="0" eb="3">
      <t>タメンテキ</t>
    </rPh>
    <rPh sb="3" eb="5">
      <t>キノウ</t>
    </rPh>
    <rPh sb="5" eb="7">
      <t>シハライ</t>
    </rPh>
    <phoneticPr fontId="2"/>
  </si>
  <si>
    <t>注1：</t>
    <rPh sb="0" eb="1">
      <t>チュウ</t>
    </rPh>
    <phoneticPr fontId="2"/>
  </si>
  <si>
    <t>注2：</t>
    <rPh sb="0" eb="1">
      <t>チュウ</t>
    </rPh>
    <phoneticPr fontId="2"/>
  </si>
  <si>
    <t>注3：</t>
    <rPh sb="0" eb="1">
      <t>チュウ</t>
    </rPh>
    <phoneticPr fontId="2"/>
  </si>
  <si>
    <t>注4：</t>
    <rPh sb="0" eb="1">
      <t>チュウ</t>
    </rPh>
    <phoneticPr fontId="2"/>
  </si>
  <si>
    <t>注5：</t>
    <rPh sb="0" eb="1">
      <t>チュウ</t>
    </rPh>
    <phoneticPr fontId="2"/>
  </si>
  <si>
    <t>（別紙1）</t>
    <rPh sb="1" eb="3">
      <t>ベッシ</t>
    </rPh>
    <phoneticPr fontId="2"/>
  </si>
  <si>
    <t>2号事業様式</t>
    <rPh sb="1" eb="2">
      <t>ゴウ</t>
    </rPh>
    <rPh sb="2" eb="4">
      <t>ジギョウ</t>
    </rPh>
    <rPh sb="4" eb="6">
      <t>ヨウシキ</t>
    </rPh>
    <phoneticPr fontId="2"/>
  </si>
  <si>
    <t>（中山間地域等直接支払交付金）</t>
    <rPh sb="1" eb="2">
      <t>チュウ</t>
    </rPh>
    <rPh sb="2" eb="4">
      <t>サンカン</t>
    </rPh>
    <rPh sb="4" eb="6">
      <t>チイキ</t>
    </rPh>
    <rPh sb="6" eb="7">
      <t>トウ</t>
    </rPh>
    <rPh sb="7" eb="9">
      <t>チョクセツ</t>
    </rPh>
    <rPh sb="9" eb="11">
      <t>シハライ</t>
    </rPh>
    <rPh sb="11" eb="14">
      <t>コウフキン</t>
    </rPh>
    <phoneticPr fontId="2"/>
  </si>
  <si>
    <t>第1</t>
    <rPh sb="0" eb="1">
      <t>ダイ</t>
    </rPh>
    <phoneticPr fontId="2"/>
  </si>
  <si>
    <t>集落協定の実施体制</t>
    <rPh sb="0" eb="2">
      <t>シュウラク</t>
    </rPh>
    <rPh sb="2" eb="4">
      <t>キョウテイ</t>
    </rPh>
    <rPh sb="5" eb="7">
      <t>ジッシ</t>
    </rPh>
    <rPh sb="7" eb="9">
      <t>タイセイ</t>
    </rPh>
    <phoneticPr fontId="2"/>
  </si>
  <si>
    <t>役職名等</t>
    <rPh sb="0" eb="3">
      <t>ヤクショクメイ</t>
    </rPh>
    <rPh sb="3" eb="4">
      <t>トウ</t>
    </rPh>
    <phoneticPr fontId="2"/>
  </si>
  <si>
    <t>氏　　　名</t>
    <rPh sb="0" eb="1">
      <t>シ</t>
    </rPh>
    <rPh sb="4" eb="5">
      <t>メイ</t>
    </rPh>
    <phoneticPr fontId="2"/>
  </si>
  <si>
    <t>代表者</t>
    <rPh sb="0" eb="3">
      <t>ダイヒョウシャ</t>
    </rPh>
    <phoneticPr fontId="2"/>
  </si>
  <si>
    <t>書記担当</t>
    <rPh sb="0" eb="2">
      <t>ショキ</t>
    </rPh>
    <rPh sb="2" eb="4">
      <t>タントウ</t>
    </rPh>
    <phoneticPr fontId="2"/>
  </si>
  <si>
    <t>会計担当</t>
    <rPh sb="0" eb="2">
      <t>カイケイ</t>
    </rPh>
    <rPh sb="2" eb="4">
      <t>タントウ</t>
    </rPh>
    <phoneticPr fontId="2"/>
  </si>
  <si>
    <t>共同機械担当</t>
    <rPh sb="0" eb="2">
      <t>キョウドウ</t>
    </rPh>
    <rPh sb="2" eb="4">
      <t>キカイ</t>
    </rPh>
    <rPh sb="4" eb="6">
      <t>タントウ</t>
    </rPh>
    <phoneticPr fontId="2"/>
  </si>
  <si>
    <t>土地改良施設担当</t>
    <rPh sb="0" eb="2">
      <t>トチ</t>
    </rPh>
    <rPh sb="2" eb="4">
      <t>カイリョウ</t>
    </rPh>
    <rPh sb="4" eb="6">
      <t>シセツ</t>
    </rPh>
    <rPh sb="6" eb="8">
      <t>タントウ</t>
    </rPh>
    <phoneticPr fontId="2"/>
  </si>
  <si>
    <t>法面点検担当</t>
    <rPh sb="0" eb="2">
      <t>ノリメン</t>
    </rPh>
    <rPh sb="2" eb="4">
      <t>テンケン</t>
    </rPh>
    <rPh sb="4" eb="6">
      <t>タントウ</t>
    </rPh>
    <phoneticPr fontId="2"/>
  </si>
  <si>
    <t>第2</t>
    <rPh sb="0" eb="1">
      <t>ダイ</t>
    </rPh>
    <phoneticPr fontId="2"/>
  </si>
  <si>
    <t>農用地の管理方法</t>
    <rPh sb="0" eb="3">
      <t>ノウヨウチ</t>
    </rPh>
    <rPh sb="4" eb="6">
      <t>カンリ</t>
    </rPh>
    <rPh sb="6" eb="8">
      <t>ホウホウ</t>
    </rPh>
    <phoneticPr fontId="2"/>
  </si>
  <si>
    <t>以下の項目のうち該当項目に○印を記入</t>
    <rPh sb="0" eb="2">
      <t>イカ</t>
    </rPh>
    <rPh sb="3" eb="5">
      <t>コウモク</t>
    </rPh>
    <rPh sb="8" eb="10">
      <t>ガイトウ</t>
    </rPh>
    <rPh sb="10" eb="12">
      <t>コウモク</t>
    </rPh>
    <rPh sb="14" eb="15">
      <t>シルシ</t>
    </rPh>
    <rPh sb="16" eb="18">
      <t>キニュウ</t>
    </rPh>
    <phoneticPr fontId="2"/>
  </si>
  <si>
    <t>①耕作者が農作業を継続できなくなった場合は、速やかに農業委員会のあっせんを受ける。</t>
    <rPh sb="1" eb="3">
      <t>コウサク</t>
    </rPh>
    <rPh sb="3" eb="4">
      <t>シャ</t>
    </rPh>
    <rPh sb="5" eb="8">
      <t>ノウサギョウ</t>
    </rPh>
    <rPh sb="9" eb="11">
      <t>ケイゾク</t>
    </rPh>
    <rPh sb="18" eb="20">
      <t>バアイ</t>
    </rPh>
    <rPh sb="22" eb="23">
      <t>スミ</t>
    </rPh>
    <rPh sb="26" eb="28">
      <t>ノウギョウ</t>
    </rPh>
    <rPh sb="28" eb="31">
      <t>イインカイ</t>
    </rPh>
    <rPh sb="37" eb="38">
      <t>ウ</t>
    </rPh>
    <phoneticPr fontId="2"/>
  </si>
  <si>
    <t>②農業公社が受託する。</t>
    <rPh sb="1" eb="3">
      <t>ノウギョウ</t>
    </rPh>
    <rPh sb="3" eb="5">
      <t>コウシャ</t>
    </rPh>
    <rPh sb="6" eb="8">
      <t>ジュタク</t>
    </rPh>
    <phoneticPr fontId="2"/>
  </si>
  <si>
    <t>③集落協定参加者が協定内容に従って管理する。</t>
    <rPh sb="1" eb="3">
      <t>シュウラク</t>
    </rPh>
    <rPh sb="3" eb="5">
      <t>キョウテイ</t>
    </rPh>
    <rPh sb="5" eb="8">
      <t>サンカシャ</t>
    </rPh>
    <rPh sb="9" eb="11">
      <t>キョウテイ</t>
    </rPh>
    <rPh sb="11" eb="13">
      <t>ナイヨウ</t>
    </rPh>
    <rPh sb="14" eb="15">
      <t>シタガ</t>
    </rPh>
    <rPh sb="17" eb="19">
      <t>カンリ</t>
    </rPh>
    <phoneticPr fontId="2"/>
  </si>
  <si>
    <t>④その他（　　　　　　　　　　　　　　　　　　　　　）</t>
    <rPh sb="3" eb="4">
      <t>タ</t>
    </rPh>
    <phoneticPr fontId="2"/>
  </si>
  <si>
    <t>（1）農用地</t>
    <rPh sb="3" eb="6">
      <t>ノウヨウチ</t>
    </rPh>
    <phoneticPr fontId="2"/>
  </si>
  <si>
    <t>該当</t>
    <rPh sb="0" eb="2">
      <t>ガイトウ</t>
    </rPh>
    <phoneticPr fontId="2"/>
  </si>
  <si>
    <t>内　　　　容</t>
    <rPh sb="0" eb="1">
      <t>ウチ</t>
    </rPh>
    <rPh sb="5" eb="6">
      <t>カタチ</t>
    </rPh>
    <phoneticPr fontId="2"/>
  </si>
  <si>
    <t>（2）水路・農道等</t>
    <rPh sb="3" eb="5">
      <t>スイロ</t>
    </rPh>
    <rPh sb="6" eb="8">
      <t>ノウドウ</t>
    </rPh>
    <rPh sb="8" eb="9">
      <t>トウ</t>
    </rPh>
    <phoneticPr fontId="2"/>
  </si>
  <si>
    <t>①協定参加者全員で泥上げ、草刈りを行う。</t>
    <rPh sb="1" eb="3">
      <t>キョウテイ</t>
    </rPh>
    <rPh sb="3" eb="6">
      <t>サンカシャ</t>
    </rPh>
    <rPh sb="6" eb="8">
      <t>ゼンイン</t>
    </rPh>
    <rPh sb="9" eb="10">
      <t>ドロ</t>
    </rPh>
    <rPh sb="10" eb="11">
      <t>ア</t>
    </rPh>
    <rPh sb="13" eb="15">
      <t>クサカリ</t>
    </rPh>
    <rPh sb="17" eb="18">
      <t>オコナ</t>
    </rPh>
    <phoneticPr fontId="2"/>
  </si>
  <si>
    <t>②集落申し合わせ事項により定期的な除草等の作業を行う。</t>
    <rPh sb="1" eb="3">
      <t>シュウラク</t>
    </rPh>
    <rPh sb="3" eb="4">
      <t>モウ</t>
    </rPh>
    <rPh sb="5" eb="6">
      <t>アワ</t>
    </rPh>
    <rPh sb="8" eb="10">
      <t>ジコウ</t>
    </rPh>
    <rPh sb="13" eb="16">
      <t>テイキテキ</t>
    </rPh>
    <rPh sb="17" eb="19">
      <t>ジョソウ</t>
    </rPh>
    <rPh sb="19" eb="20">
      <t>トウ</t>
    </rPh>
    <rPh sb="21" eb="23">
      <t>サギョウ</t>
    </rPh>
    <rPh sb="24" eb="25">
      <t>オコナ</t>
    </rPh>
    <phoneticPr fontId="2"/>
  </si>
  <si>
    <t>③その他</t>
    <rPh sb="3" eb="4">
      <t>タ</t>
    </rPh>
    <phoneticPr fontId="2"/>
  </si>
  <si>
    <t>③その他（別途の規約）</t>
    <rPh sb="3" eb="4">
      <t>タ</t>
    </rPh>
    <rPh sb="5" eb="7">
      <t>ベット</t>
    </rPh>
    <rPh sb="8" eb="10">
      <t>キヤク</t>
    </rPh>
    <phoneticPr fontId="2"/>
  </si>
  <si>
    <t>第3</t>
    <rPh sb="0" eb="1">
      <t>ダイ</t>
    </rPh>
    <phoneticPr fontId="2"/>
  </si>
  <si>
    <t>協定対象となる農用地</t>
    <rPh sb="0" eb="2">
      <t>キョウテイ</t>
    </rPh>
    <rPh sb="2" eb="4">
      <t>タイショウ</t>
    </rPh>
    <rPh sb="7" eb="10">
      <t>ノウヨウチ</t>
    </rPh>
    <phoneticPr fontId="2"/>
  </si>
  <si>
    <t>協定農用地面積</t>
    <rPh sb="0" eb="2">
      <t>キョウテイ</t>
    </rPh>
    <rPh sb="2" eb="5">
      <t>ノウヨウチ</t>
    </rPh>
    <rPh sb="5" eb="7">
      <t>メンセキ</t>
    </rPh>
    <phoneticPr fontId="2"/>
  </si>
  <si>
    <t>面積</t>
    <rPh sb="0" eb="2">
      <t>メンセキ</t>
    </rPh>
    <phoneticPr fontId="2"/>
  </si>
  <si>
    <t>単価</t>
    <rPh sb="0" eb="2">
      <t>タンカ</t>
    </rPh>
    <phoneticPr fontId="2"/>
  </si>
  <si>
    <t>交付額</t>
    <rPh sb="0" eb="3">
      <t>コウフガク</t>
    </rPh>
    <phoneticPr fontId="2"/>
  </si>
  <si>
    <t>田</t>
    <rPh sb="0" eb="1">
      <t>タ</t>
    </rPh>
    <phoneticPr fontId="2"/>
  </si>
  <si>
    <t>畑</t>
    <rPh sb="0" eb="1">
      <t>ハタ</t>
    </rPh>
    <phoneticPr fontId="2"/>
  </si>
  <si>
    <t>草地</t>
    <rPh sb="0" eb="2">
      <t>ソウチ</t>
    </rPh>
    <phoneticPr fontId="2"/>
  </si>
  <si>
    <t>採草放牧地</t>
    <rPh sb="0" eb="2">
      <t>サイソウ</t>
    </rPh>
    <rPh sb="2" eb="4">
      <t>ホウボク</t>
    </rPh>
    <rPh sb="4" eb="5">
      <t>チ</t>
    </rPh>
    <phoneticPr fontId="2"/>
  </si>
  <si>
    <t>（基本分）</t>
    <rPh sb="1" eb="3">
      <t>キホン</t>
    </rPh>
    <rPh sb="3" eb="4">
      <t>ブン</t>
    </rPh>
    <phoneticPr fontId="2"/>
  </si>
  <si>
    <t>（単位：㎡）</t>
    <rPh sb="1" eb="3">
      <t>タンイ</t>
    </rPh>
    <phoneticPr fontId="2"/>
  </si>
  <si>
    <t>（加算措置に取り組む場合）</t>
    <rPh sb="1" eb="3">
      <t>カサン</t>
    </rPh>
    <rPh sb="3" eb="5">
      <t>ソチ</t>
    </rPh>
    <rPh sb="6" eb="7">
      <t>ト</t>
    </rPh>
    <rPh sb="8" eb="9">
      <t>ク</t>
    </rPh>
    <rPh sb="10" eb="12">
      <t>バアイ</t>
    </rPh>
    <phoneticPr fontId="2"/>
  </si>
  <si>
    <t>面積（㎡）</t>
    <rPh sb="0" eb="2">
      <t>メンセキ</t>
    </rPh>
    <phoneticPr fontId="2"/>
  </si>
  <si>
    <t>単価
（円/10a)</t>
    <rPh sb="0" eb="2">
      <t>タンカ</t>
    </rPh>
    <rPh sb="4" eb="5">
      <t>エン</t>
    </rPh>
    <phoneticPr fontId="2"/>
  </si>
  <si>
    <t>加算額
（円）</t>
    <rPh sb="0" eb="3">
      <t>カサンガク</t>
    </rPh>
    <rPh sb="5" eb="6">
      <t>エン</t>
    </rPh>
    <phoneticPr fontId="2"/>
  </si>
  <si>
    <t>複数集落の統合状況</t>
    <rPh sb="0" eb="2">
      <t>フクスウ</t>
    </rPh>
    <rPh sb="2" eb="4">
      <t>シュウラク</t>
    </rPh>
    <rPh sb="5" eb="7">
      <t>トウゴウ</t>
    </rPh>
    <rPh sb="7" eb="9">
      <t>ジョウキョウ</t>
    </rPh>
    <phoneticPr fontId="2"/>
  </si>
  <si>
    <t>連携した集落名</t>
    <rPh sb="0" eb="2">
      <t>レンケイ</t>
    </rPh>
    <rPh sb="4" eb="6">
      <t>シュウラク</t>
    </rPh>
    <rPh sb="6" eb="7">
      <t>メイ</t>
    </rPh>
    <phoneticPr fontId="2"/>
  </si>
  <si>
    <t>既協定</t>
    <rPh sb="0" eb="1">
      <t>キ</t>
    </rPh>
    <rPh sb="1" eb="3">
      <t>キョウテイ</t>
    </rPh>
    <phoneticPr fontId="2"/>
  </si>
  <si>
    <t>対象農用地面積（㎡）</t>
    <rPh sb="0" eb="2">
      <t>タイショウ</t>
    </rPh>
    <rPh sb="2" eb="5">
      <t>ノウヨウチ</t>
    </rPh>
    <rPh sb="5" eb="7">
      <t>メンセキ</t>
    </rPh>
    <phoneticPr fontId="2"/>
  </si>
  <si>
    <t>合計</t>
    <rPh sb="0" eb="2">
      <t>ゴウケイ</t>
    </rPh>
    <phoneticPr fontId="2"/>
  </si>
  <si>
    <t>超急傾斜農地保全管理加算</t>
    <rPh sb="0" eb="1">
      <t>チョウ</t>
    </rPh>
    <rPh sb="1" eb="4">
      <t>キュウケイシャ</t>
    </rPh>
    <rPh sb="4" eb="6">
      <t>ノウチ</t>
    </rPh>
    <rPh sb="6" eb="8">
      <t>ホゼン</t>
    </rPh>
    <rPh sb="8" eb="10">
      <t>カンリ</t>
    </rPh>
    <rPh sb="10" eb="12">
      <t>カサン</t>
    </rPh>
    <phoneticPr fontId="2"/>
  </si>
  <si>
    <t>第4</t>
    <rPh sb="0" eb="1">
      <t>ダイ</t>
    </rPh>
    <phoneticPr fontId="2"/>
  </si>
  <si>
    <t>集落マスタープラン（必須事項）</t>
    <rPh sb="0" eb="2">
      <t>シュウラク</t>
    </rPh>
    <rPh sb="10" eb="12">
      <t>ヒッス</t>
    </rPh>
    <rPh sb="12" eb="14">
      <t>ジコウ</t>
    </rPh>
    <phoneticPr fontId="2"/>
  </si>
  <si>
    <t>集落における将来像</t>
    <rPh sb="0" eb="2">
      <t>シュウラク</t>
    </rPh>
    <rPh sb="6" eb="9">
      <t>ショウライゾウ</t>
    </rPh>
    <phoneticPr fontId="2"/>
  </si>
  <si>
    <t>集落の目指すべき将来像に○印を記入する（複数可）</t>
    <rPh sb="0" eb="2">
      <t>シュウラク</t>
    </rPh>
    <rPh sb="3" eb="5">
      <t>メザ</t>
    </rPh>
    <rPh sb="8" eb="11">
      <t>ショウライゾウ</t>
    </rPh>
    <rPh sb="13" eb="14">
      <t>シルシ</t>
    </rPh>
    <rPh sb="15" eb="17">
      <t>キニュウ</t>
    </rPh>
    <rPh sb="20" eb="22">
      <t>フクスウ</t>
    </rPh>
    <rPh sb="22" eb="23">
      <t>カ</t>
    </rPh>
    <phoneticPr fontId="2"/>
  </si>
  <si>
    <t>①</t>
    <phoneticPr fontId="2"/>
  </si>
  <si>
    <t>②</t>
    <phoneticPr fontId="2"/>
  </si>
  <si>
    <t>③</t>
    <phoneticPr fontId="2"/>
  </si>
  <si>
    <t>将来にわたり農業生産活動等が可能となる集落内の実施体制構築</t>
    <rPh sb="0" eb="2">
      <t>ショウライ</t>
    </rPh>
    <rPh sb="6" eb="8">
      <t>ノウギョウ</t>
    </rPh>
    <rPh sb="8" eb="10">
      <t>セイサン</t>
    </rPh>
    <rPh sb="10" eb="12">
      <t>カツドウ</t>
    </rPh>
    <rPh sb="12" eb="13">
      <t>トウ</t>
    </rPh>
    <rPh sb="14" eb="16">
      <t>カノウ</t>
    </rPh>
    <rPh sb="19" eb="21">
      <t>シュウラク</t>
    </rPh>
    <rPh sb="21" eb="22">
      <t>ナイ</t>
    </rPh>
    <rPh sb="23" eb="25">
      <t>ジッシ</t>
    </rPh>
    <rPh sb="25" eb="27">
      <t>タイセイ</t>
    </rPh>
    <rPh sb="27" eb="29">
      <t>コウチク</t>
    </rPh>
    <phoneticPr fontId="2"/>
  </si>
  <si>
    <t>協定の担い手となる新たな人材の育成・確保</t>
    <rPh sb="0" eb="2">
      <t>キョウテイ</t>
    </rPh>
    <rPh sb="3" eb="4">
      <t>ニナ</t>
    </rPh>
    <rPh sb="5" eb="6">
      <t>テ</t>
    </rPh>
    <rPh sb="9" eb="10">
      <t>アラ</t>
    </rPh>
    <rPh sb="12" eb="14">
      <t>ジンザイ</t>
    </rPh>
    <rPh sb="15" eb="17">
      <t>イクセイ</t>
    </rPh>
    <rPh sb="18" eb="20">
      <t>カクホ</t>
    </rPh>
    <phoneticPr fontId="2"/>
  </si>
  <si>
    <t>協定参加者それぞれが、作物生産、加工、直売等さまざまな工夫により再生産可能な所得を確保</t>
    <rPh sb="0" eb="2">
      <t>キョウテイ</t>
    </rPh>
    <rPh sb="2" eb="5">
      <t>サンカシャ</t>
    </rPh>
    <rPh sb="11" eb="13">
      <t>サクモツ</t>
    </rPh>
    <rPh sb="13" eb="15">
      <t>セイサン</t>
    </rPh>
    <rPh sb="16" eb="18">
      <t>カコウ</t>
    </rPh>
    <rPh sb="19" eb="21">
      <t>チョクバイ</t>
    </rPh>
    <rPh sb="21" eb="22">
      <t>トウ</t>
    </rPh>
    <rPh sb="27" eb="29">
      <t>クフウ</t>
    </rPh>
    <rPh sb="32" eb="33">
      <t>サイ</t>
    </rPh>
    <rPh sb="33" eb="35">
      <t>セイサン</t>
    </rPh>
    <rPh sb="35" eb="37">
      <t>カノウ</t>
    </rPh>
    <rPh sb="38" eb="40">
      <t>ショトク</t>
    </rPh>
    <rPh sb="41" eb="43">
      <t>カクホ</t>
    </rPh>
    <phoneticPr fontId="2"/>
  </si>
  <si>
    <t>④</t>
    <phoneticPr fontId="2"/>
  </si>
  <si>
    <t>その他（自由記載）</t>
    <rPh sb="2" eb="3">
      <t>タ</t>
    </rPh>
    <rPh sb="4" eb="6">
      <t>ジユウ</t>
    </rPh>
    <rPh sb="6" eb="8">
      <t>キサイ</t>
    </rPh>
    <phoneticPr fontId="2"/>
  </si>
  <si>
    <t>目指すべき将来像</t>
    <rPh sb="0" eb="2">
      <t>メザ</t>
    </rPh>
    <rPh sb="5" eb="8">
      <t>ショウライゾウ</t>
    </rPh>
    <phoneticPr fontId="2"/>
  </si>
  <si>
    <t>注）④を選択する場合は将来像を記載。</t>
    <rPh sb="0" eb="1">
      <t>チュウ</t>
    </rPh>
    <rPh sb="4" eb="6">
      <t>センタク</t>
    </rPh>
    <rPh sb="8" eb="10">
      <t>バアイ</t>
    </rPh>
    <rPh sb="11" eb="14">
      <t>ショウライゾウ</t>
    </rPh>
    <rPh sb="15" eb="17">
      <t>キサイ</t>
    </rPh>
    <phoneticPr fontId="2"/>
  </si>
  <si>
    <t>将来像を実現するための目標と活動計画</t>
    <rPh sb="0" eb="3">
      <t>ショウライゾウ</t>
    </rPh>
    <rPh sb="4" eb="6">
      <t>ジツゲン</t>
    </rPh>
    <rPh sb="11" eb="13">
      <t>モクヒョウ</t>
    </rPh>
    <rPh sb="14" eb="16">
      <t>カツドウ</t>
    </rPh>
    <rPh sb="16" eb="18">
      <t>ケイカク</t>
    </rPh>
    <phoneticPr fontId="2"/>
  </si>
  <si>
    <t>　集落の目指すべき将来像を実現するための活動方策について○印を記入する。（複数可）。また、活動方策に対する5年間の活動計画（目標）を記載する。</t>
    <rPh sb="1" eb="3">
      <t>シュウラク</t>
    </rPh>
    <rPh sb="4" eb="6">
      <t>メザ</t>
    </rPh>
    <rPh sb="9" eb="12">
      <t>ショウライゾウ</t>
    </rPh>
    <rPh sb="13" eb="15">
      <t>ジツゲン</t>
    </rPh>
    <rPh sb="20" eb="22">
      <t>カツドウ</t>
    </rPh>
    <rPh sb="22" eb="24">
      <t>ホウサク</t>
    </rPh>
    <rPh sb="29" eb="30">
      <t>シルシ</t>
    </rPh>
    <rPh sb="31" eb="33">
      <t>キニュウ</t>
    </rPh>
    <rPh sb="37" eb="39">
      <t>フクスウ</t>
    </rPh>
    <rPh sb="39" eb="40">
      <t>カ</t>
    </rPh>
    <rPh sb="45" eb="47">
      <t>カツドウ</t>
    </rPh>
    <rPh sb="47" eb="49">
      <t>ホウサク</t>
    </rPh>
    <rPh sb="50" eb="51">
      <t>タイ</t>
    </rPh>
    <rPh sb="54" eb="55">
      <t>ネン</t>
    </rPh>
    <rPh sb="55" eb="56">
      <t>カン</t>
    </rPh>
    <rPh sb="57" eb="59">
      <t>カツドウ</t>
    </rPh>
    <rPh sb="59" eb="61">
      <t>ケイカク</t>
    </rPh>
    <rPh sb="62" eb="64">
      <t>モクヒョウ</t>
    </rPh>
    <rPh sb="66" eb="68">
      <t>キサイ</t>
    </rPh>
    <phoneticPr fontId="2"/>
  </si>
  <si>
    <t>機械・農作業の共同化等営農組織の育成</t>
    <rPh sb="0" eb="2">
      <t>キカイ</t>
    </rPh>
    <rPh sb="3" eb="6">
      <t>ノウサギョウ</t>
    </rPh>
    <rPh sb="7" eb="10">
      <t>キョウドウカ</t>
    </rPh>
    <rPh sb="10" eb="11">
      <t>トウ</t>
    </rPh>
    <rPh sb="11" eb="13">
      <t>エイノウ</t>
    </rPh>
    <rPh sb="13" eb="15">
      <t>ソシキ</t>
    </rPh>
    <rPh sb="16" eb="18">
      <t>イクセイ</t>
    </rPh>
    <phoneticPr fontId="2"/>
  </si>
  <si>
    <t>高付加価値型農業</t>
    <rPh sb="0" eb="1">
      <t>コウ</t>
    </rPh>
    <rPh sb="1" eb="3">
      <t>フカ</t>
    </rPh>
    <rPh sb="3" eb="5">
      <t>カチ</t>
    </rPh>
    <rPh sb="5" eb="6">
      <t>ガタ</t>
    </rPh>
    <rPh sb="6" eb="8">
      <t>ノウギョウ</t>
    </rPh>
    <phoneticPr fontId="2"/>
  </si>
  <si>
    <t>農業生産条件の強化</t>
    <rPh sb="0" eb="2">
      <t>ノウギョウ</t>
    </rPh>
    <rPh sb="2" eb="4">
      <t>セイサン</t>
    </rPh>
    <rPh sb="4" eb="6">
      <t>ジョウケン</t>
    </rPh>
    <rPh sb="7" eb="9">
      <t>キョウカ</t>
    </rPh>
    <phoneticPr fontId="2"/>
  </si>
  <si>
    <t>担い手への農地集積</t>
    <rPh sb="0" eb="1">
      <t>ニナ</t>
    </rPh>
    <rPh sb="2" eb="3">
      <t>テ</t>
    </rPh>
    <rPh sb="5" eb="7">
      <t>ノウチ</t>
    </rPh>
    <rPh sb="7" eb="9">
      <t>シュウセキ</t>
    </rPh>
    <phoneticPr fontId="2"/>
  </si>
  <si>
    <t>担い手への農作業の委託</t>
    <rPh sb="0" eb="1">
      <t>ニナ</t>
    </rPh>
    <rPh sb="2" eb="3">
      <t>テ</t>
    </rPh>
    <rPh sb="5" eb="8">
      <t>ノウサギョウ</t>
    </rPh>
    <rPh sb="9" eb="11">
      <t>イタク</t>
    </rPh>
    <phoneticPr fontId="2"/>
  </si>
  <si>
    <t>新規就農者等による農業生産</t>
    <rPh sb="0" eb="2">
      <t>シンキ</t>
    </rPh>
    <rPh sb="2" eb="4">
      <t>シュウノウ</t>
    </rPh>
    <rPh sb="4" eb="5">
      <t>シャ</t>
    </rPh>
    <rPh sb="5" eb="6">
      <t>トウ</t>
    </rPh>
    <rPh sb="9" eb="11">
      <t>ノウギョウ</t>
    </rPh>
    <rPh sb="11" eb="13">
      <t>セイサン</t>
    </rPh>
    <phoneticPr fontId="2"/>
  </si>
  <si>
    <t>地場産農作物等の加工・販売</t>
    <rPh sb="0" eb="2">
      <t>ジバ</t>
    </rPh>
    <rPh sb="2" eb="3">
      <t>サン</t>
    </rPh>
    <rPh sb="3" eb="6">
      <t>ノウサクブツ</t>
    </rPh>
    <rPh sb="6" eb="7">
      <t>トウ</t>
    </rPh>
    <rPh sb="8" eb="10">
      <t>カコウ</t>
    </rPh>
    <rPh sb="11" eb="13">
      <t>ハンバイ</t>
    </rPh>
    <phoneticPr fontId="2"/>
  </si>
  <si>
    <t>消費・出資の呼び込み</t>
    <rPh sb="0" eb="2">
      <t>ショウヒ</t>
    </rPh>
    <rPh sb="3" eb="5">
      <t>シュッシ</t>
    </rPh>
    <rPh sb="6" eb="7">
      <t>ヨ</t>
    </rPh>
    <rPh sb="8" eb="9">
      <t>コ</t>
    </rPh>
    <phoneticPr fontId="2"/>
  </si>
  <si>
    <t>共同で支え合う集団的かつ持続可能な体制整備</t>
    <rPh sb="0" eb="2">
      <t>キョウドウ</t>
    </rPh>
    <rPh sb="3" eb="4">
      <t>ササ</t>
    </rPh>
    <rPh sb="5" eb="6">
      <t>ア</t>
    </rPh>
    <rPh sb="7" eb="10">
      <t>シュウダンテキ</t>
    </rPh>
    <rPh sb="12" eb="14">
      <t>ジゾク</t>
    </rPh>
    <rPh sb="14" eb="16">
      <t>カノウ</t>
    </rPh>
    <rPh sb="17" eb="19">
      <t>タイセイ</t>
    </rPh>
    <rPh sb="19" eb="21">
      <t>セイビ</t>
    </rPh>
    <phoneticPr fontId="2"/>
  </si>
  <si>
    <t>（自由記載）</t>
    <rPh sb="1" eb="3">
      <t>ジユウ</t>
    </rPh>
    <rPh sb="3" eb="5">
      <t>キサイ</t>
    </rPh>
    <phoneticPr fontId="2"/>
  </si>
  <si>
    <t>活動方策</t>
    <rPh sb="0" eb="2">
      <t>カツドウ</t>
    </rPh>
    <rPh sb="2" eb="4">
      <t>ホウサク</t>
    </rPh>
    <phoneticPr fontId="2"/>
  </si>
  <si>
    <t>活動計画（目標）</t>
    <rPh sb="0" eb="2">
      <t>カツドウ</t>
    </rPh>
    <rPh sb="2" eb="4">
      <t>ケイカク</t>
    </rPh>
    <rPh sb="5" eb="7">
      <t>モクヒョウ</t>
    </rPh>
    <phoneticPr fontId="2"/>
  </si>
  <si>
    <t>注1）</t>
    <rPh sb="0" eb="1">
      <t>チュウ</t>
    </rPh>
    <phoneticPr fontId="2"/>
  </si>
  <si>
    <t>注2）</t>
    <rPh sb="0" eb="1">
      <t>チュウ</t>
    </rPh>
    <phoneticPr fontId="2"/>
  </si>
  <si>
    <t>第5</t>
    <rPh sb="0" eb="1">
      <t>ダイ</t>
    </rPh>
    <phoneticPr fontId="2"/>
  </si>
  <si>
    <t>農業生産活動等として取り組むべき事項</t>
    <rPh sb="0" eb="2">
      <t>ノウギョウ</t>
    </rPh>
    <rPh sb="2" eb="4">
      <t>セイサン</t>
    </rPh>
    <rPh sb="4" eb="6">
      <t>カツドウ</t>
    </rPh>
    <rPh sb="6" eb="7">
      <t>トウ</t>
    </rPh>
    <rPh sb="10" eb="11">
      <t>ト</t>
    </rPh>
    <rPh sb="12" eb="13">
      <t>ク</t>
    </rPh>
    <rPh sb="16" eb="18">
      <t>ジコウ</t>
    </rPh>
    <phoneticPr fontId="2"/>
  </si>
  <si>
    <t>農用地に関する事項</t>
    <rPh sb="0" eb="3">
      <t>ノウヨウチ</t>
    </rPh>
    <rPh sb="4" eb="5">
      <t>カン</t>
    </rPh>
    <rPh sb="7" eb="9">
      <t>ジコウ</t>
    </rPh>
    <phoneticPr fontId="2"/>
  </si>
  <si>
    <t>具　体　的　に　取　り　組　む　行　為</t>
    <rPh sb="0" eb="1">
      <t>グ</t>
    </rPh>
    <rPh sb="2" eb="3">
      <t>カラダ</t>
    </rPh>
    <rPh sb="4" eb="5">
      <t>マト</t>
    </rPh>
    <rPh sb="8" eb="9">
      <t>ト</t>
    </rPh>
    <rPh sb="12" eb="13">
      <t>ク</t>
    </rPh>
    <rPh sb="16" eb="17">
      <t>ギョウ</t>
    </rPh>
    <rPh sb="18" eb="19">
      <t>タメ</t>
    </rPh>
    <phoneticPr fontId="2"/>
  </si>
  <si>
    <t>耕作放棄されそうな農用地については、集落内外の担い手農家や第3セクター等による利用権の設定等や農作業の受委託を行う。</t>
    <rPh sb="0" eb="2">
      <t>コウサク</t>
    </rPh>
    <rPh sb="2" eb="4">
      <t>ホウキ</t>
    </rPh>
    <rPh sb="9" eb="12">
      <t>ノウヨウチ</t>
    </rPh>
    <rPh sb="18" eb="20">
      <t>シュウラク</t>
    </rPh>
    <rPh sb="20" eb="21">
      <t>ナイ</t>
    </rPh>
    <rPh sb="21" eb="22">
      <t>ガイ</t>
    </rPh>
    <rPh sb="23" eb="24">
      <t>ニナ</t>
    </rPh>
    <rPh sb="25" eb="26">
      <t>テ</t>
    </rPh>
    <rPh sb="26" eb="28">
      <t>ノウカ</t>
    </rPh>
    <rPh sb="29" eb="30">
      <t>ダイ</t>
    </rPh>
    <rPh sb="35" eb="36">
      <t>トウ</t>
    </rPh>
    <rPh sb="39" eb="42">
      <t>リヨウケン</t>
    </rPh>
    <rPh sb="43" eb="45">
      <t>セッテイ</t>
    </rPh>
    <rPh sb="45" eb="46">
      <t>トウ</t>
    </rPh>
    <rPh sb="47" eb="50">
      <t>ノウサギョウ</t>
    </rPh>
    <rPh sb="51" eb="54">
      <t>ジュイタク</t>
    </rPh>
    <rPh sb="55" eb="56">
      <t>オコナ</t>
    </rPh>
    <phoneticPr fontId="2"/>
  </si>
  <si>
    <t>既荒廃農地を協定農用地に含める場合には、荒廃農地の復旧、畜産的利用又は林地化を行う。</t>
    <rPh sb="0" eb="1">
      <t>キ</t>
    </rPh>
    <rPh sb="1" eb="3">
      <t>コウハイ</t>
    </rPh>
    <rPh sb="3" eb="5">
      <t>ノウチ</t>
    </rPh>
    <rPh sb="6" eb="8">
      <t>キョウテイ</t>
    </rPh>
    <rPh sb="8" eb="11">
      <t>ノウヨウチ</t>
    </rPh>
    <rPh sb="12" eb="13">
      <t>フク</t>
    </rPh>
    <rPh sb="15" eb="17">
      <t>バアイ</t>
    </rPh>
    <rPh sb="20" eb="22">
      <t>コウハイ</t>
    </rPh>
    <rPh sb="22" eb="24">
      <t>ノウチ</t>
    </rPh>
    <rPh sb="25" eb="27">
      <t>フッキュウ</t>
    </rPh>
    <rPh sb="28" eb="30">
      <t>チクサン</t>
    </rPh>
    <rPh sb="30" eb="31">
      <t>テキ</t>
    </rPh>
    <rPh sb="31" eb="33">
      <t>リヨウ</t>
    </rPh>
    <rPh sb="33" eb="34">
      <t>マタ</t>
    </rPh>
    <rPh sb="35" eb="37">
      <t>リンチ</t>
    </rPh>
    <rPh sb="37" eb="38">
      <t>カ</t>
    </rPh>
    <rPh sb="39" eb="40">
      <t>オコナ</t>
    </rPh>
    <phoneticPr fontId="2"/>
  </si>
  <si>
    <t>既荒廃農地を協定農用地に含めない場合には、協定農用地に悪影響を与えないよう草刈り、防虫対策等の保全管理を行う。</t>
    <rPh sb="0" eb="1">
      <t>キ</t>
    </rPh>
    <rPh sb="1" eb="3">
      <t>コウハイ</t>
    </rPh>
    <rPh sb="3" eb="5">
      <t>ノウチ</t>
    </rPh>
    <rPh sb="6" eb="8">
      <t>キョウテイ</t>
    </rPh>
    <rPh sb="8" eb="11">
      <t>ノウヨウチ</t>
    </rPh>
    <rPh sb="12" eb="13">
      <t>フク</t>
    </rPh>
    <rPh sb="16" eb="18">
      <t>バアイ</t>
    </rPh>
    <rPh sb="21" eb="23">
      <t>キョウテイ</t>
    </rPh>
    <rPh sb="23" eb="26">
      <t>ノウヨウチ</t>
    </rPh>
    <rPh sb="27" eb="30">
      <t>アクエイキョウ</t>
    </rPh>
    <rPh sb="31" eb="32">
      <t>アタ</t>
    </rPh>
    <rPh sb="37" eb="39">
      <t>クサカリ</t>
    </rPh>
    <rPh sb="41" eb="43">
      <t>ボウチュウ</t>
    </rPh>
    <rPh sb="43" eb="45">
      <t>タイサク</t>
    </rPh>
    <rPh sb="45" eb="46">
      <t>トウ</t>
    </rPh>
    <rPh sb="47" eb="49">
      <t>ホゼン</t>
    </rPh>
    <rPh sb="49" eb="51">
      <t>カンリ</t>
    </rPh>
    <rPh sb="52" eb="53">
      <t>オコナ</t>
    </rPh>
    <phoneticPr fontId="2"/>
  </si>
  <si>
    <t>農地法面の崩壊を未然に防止するため、集落内の担い手を中心に定期的な点検を行う。</t>
    <rPh sb="0" eb="2">
      <t>ノウチ</t>
    </rPh>
    <rPh sb="2" eb="4">
      <t>ノリメン</t>
    </rPh>
    <rPh sb="5" eb="7">
      <t>ホウカイ</t>
    </rPh>
    <rPh sb="8" eb="10">
      <t>ミゼン</t>
    </rPh>
    <rPh sb="11" eb="13">
      <t>ボウシ</t>
    </rPh>
    <rPh sb="18" eb="20">
      <t>シュウラク</t>
    </rPh>
    <rPh sb="20" eb="21">
      <t>ナイ</t>
    </rPh>
    <rPh sb="22" eb="23">
      <t>ニナ</t>
    </rPh>
    <rPh sb="24" eb="25">
      <t>テ</t>
    </rPh>
    <rPh sb="26" eb="28">
      <t>チュウシン</t>
    </rPh>
    <rPh sb="29" eb="32">
      <t>テイキテキ</t>
    </rPh>
    <rPh sb="33" eb="35">
      <t>テンケン</t>
    </rPh>
    <rPh sb="36" eb="37">
      <t>オコナ</t>
    </rPh>
    <phoneticPr fontId="2"/>
  </si>
  <si>
    <t>⑤</t>
    <phoneticPr fontId="2"/>
  </si>
  <si>
    <t>協定農用地への柵、ネット等の設置等により鳥獣害防止対策を行う。</t>
    <rPh sb="0" eb="2">
      <t>キョウテイ</t>
    </rPh>
    <rPh sb="2" eb="5">
      <t>ノウヨウチ</t>
    </rPh>
    <rPh sb="7" eb="8">
      <t>サク</t>
    </rPh>
    <rPh sb="12" eb="13">
      <t>トウ</t>
    </rPh>
    <rPh sb="14" eb="16">
      <t>セッチ</t>
    </rPh>
    <rPh sb="16" eb="17">
      <t>トウ</t>
    </rPh>
    <rPh sb="20" eb="22">
      <t>チョウジュウ</t>
    </rPh>
    <rPh sb="22" eb="23">
      <t>ガイ</t>
    </rPh>
    <rPh sb="23" eb="25">
      <t>ボウシ</t>
    </rPh>
    <rPh sb="25" eb="27">
      <t>タイサク</t>
    </rPh>
    <rPh sb="28" eb="29">
      <t>オコナ</t>
    </rPh>
    <phoneticPr fontId="2"/>
  </si>
  <si>
    <t>⑥</t>
    <phoneticPr fontId="2"/>
  </si>
  <si>
    <t>限界的農地については、林地化等（そのための買い上げを含む。）を行う。</t>
    <rPh sb="0" eb="2">
      <t>ゲンカイ</t>
    </rPh>
    <rPh sb="2" eb="3">
      <t>テキ</t>
    </rPh>
    <rPh sb="3" eb="5">
      <t>ノウチ</t>
    </rPh>
    <rPh sb="11" eb="13">
      <t>リンチ</t>
    </rPh>
    <rPh sb="13" eb="14">
      <t>カ</t>
    </rPh>
    <rPh sb="14" eb="15">
      <t>トウ</t>
    </rPh>
    <rPh sb="21" eb="22">
      <t>カ</t>
    </rPh>
    <rPh sb="23" eb="24">
      <t>ア</t>
    </rPh>
    <rPh sb="26" eb="27">
      <t>フク</t>
    </rPh>
    <rPh sb="31" eb="32">
      <t>オコナ</t>
    </rPh>
    <phoneticPr fontId="2"/>
  </si>
  <si>
    <t>⑦</t>
    <phoneticPr fontId="2"/>
  </si>
  <si>
    <t>作業道の設置、排水改良等簡易な基盤整備を行う。</t>
    <rPh sb="0" eb="2">
      <t>サギョウ</t>
    </rPh>
    <rPh sb="2" eb="3">
      <t>ミチ</t>
    </rPh>
    <rPh sb="4" eb="6">
      <t>セッチ</t>
    </rPh>
    <rPh sb="7" eb="9">
      <t>ハイスイ</t>
    </rPh>
    <rPh sb="9" eb="11">
      <t>カイリョウ</t>
    </rPh>
    <rPh sb="11" eb="12">
      <t>トウ</t>
    </rPh>
    <rPh sb="12" eb="14">
      <t>カンイ</t>
    </rPh>
    <rPh sb="15" eb="17">
      <t>キバン</t>
    </rPh>
    <rPh sb="17" eb="19">
      <t>セイビ</t>
    </rPh>
    <rPh sb="20" eb="21">
      <t>オコナ</t>
    </rPh>
    <phoneticPr fontId="2"/>
  </si>
  <si>
    <t>⑧</t>
    <phoneticPr fontId="2"/>
  </si>
  <si>
    <t>⑨</t>
    <phoneticPr fontId="2"/>
  </si>
  <si>
    <t>集落の新たな雇用創出や地域経済の活性化に資する地場農産物の加工・販売を行う。</t>
    <rPh sb="0" eb="2">
      <t>シュウラク</t>
    </rPh>
    <rPh sb="3" eb="4">
      <t>アラ</t>
    </rPh>
    <rPh sb="6" eb="8">
      <t>コヨウ</t>
    </rPh>
    <rPh sb="8" eb="10">
      <t>ソウシュツ</t>
    </rPh>
    <rPh sb="11" eb="13">
      <t>チイキ</t>
    </rPh>
    <rPh sb="13" eb="15">
      <t>ケイザイ</t>
    </rPh>
    <rPh sb="16" eb="19">
      <t>カッセイカ</t>
    </rPh>
    <rPh sb="20" eb="21">
      <t>シ</t>
    </rPh>
    <rPh sb="23" eb="25">
      <t>ジバ</t>
    </rPh>
    <rPh sb="25" eb="28">
      <t>ノウサンブツ</t>
    </rPh>
    <rPh sb="29" eb="31">
      <t>カコウ</t>
    </rPh>
    <rPh sb="32" eb="34">
      <t>ハンバイ</t>
    </rPh>
    <rPh sb="35" eb="36">
      <t>オコナ</t>
    </rPh>
    <phoneticPr fontId="2"/>
  </si>
  <si>
    <t>①</t>
    <phoneticPr fontId="2"/>
  </si>
  <si>
    <t>②</t>
    <phoneticPr fontId="2"/>
  </si>
  <si>
    <t>③</t>
    <phoneticPr fontId="2"/>
  </si>
  <si>
    <t>④</t>
    <phoneticPr fontId="2"/>
  </si>
  <si>
    <t>□</t>
    <phoneticPr fontId="2"/>
  </si>
  <si>
    <t>⑤</t>
    <phoneticPr fontId="2"/>
  </si>
  <si>
    <t>⑥</t>
    <phoneticPr fontId="2"/>
  </si>
  <si>
    <t>⑦</t>
    <phoneticPr fontId="2"/>
  </si>
  <si>
    <t>⑧</t>
    <phoneticPr fontId="2"/>
  </si>
  <si>
    <t>⑨</t>
    <phoneticPr fontId="2"/>
  </si>
  <si>
    <t>⑩</t>
    <phoneticPr fontId="2"/>
  </si>
  <si>
    <t>その他（土地改良事業、災害復旧及び地目変換（田から畑等へ）等）</t>
    <rPh sb="2" eb="3">
      <t>タ</t>
    </rPh>
    <rPh sb="4" eb="6">
      <t>トチ</t>
    </rPh>
    <rPh sb="6" eb="8">
      <t>カイリョウ</t>
    </rPh>
    <rPh sb="8" eb="10">
      <t>ジギョウ</t>
    </rPh>
    <rPh sb="11" eb="13">
      <t>サイガイ</t>
    </rPh>
    <rPh sb="13" eb="15">
      <t>フッキュウ</t>
    </rPh>
    <rPh sb="15" eb="16">
      <t>オヨ</t>
    </rPh>
    <rPh sb="17" eb="19">
      <t>チモク</t>
    </rPh>
    <rPh sb="19" eb="21">
      <t>ヘンカン</t>
    </rPh>
    <rPh sb="22" eb="23">
      <t>タ</t>
    </rPh>
    <rPh sb="25" eb="26">
      <t>ハタ</t>
    </rPh>
    <rPh sb="26" eb="27">
      <t>トウ</t>
    </rPh>
    <rPh sb="29" eb="30">
      <t>トウ</t>
    </rPh>
    <phoneticPr fontId="2"/>
  </si>
  <si>
    <t>⑩</t>
    <phoneticPr fontId="2"/>
  </si>
  <si>
    <t>水路・農道等の管理方法（①②について該当する取組に○印を記入（複数可））</t>
    <rPh sb="0" eb="2">
      <t>スイロ</t>
    </rPh>
    <rPh sb="3" eb="5">
      <t>ノウドウ</t>
    </rPh>
    <rPh sb="5" eb="6">
      <t>トウ</t>
    </rPh>
    <rPh sb="7" eb="9">
      <t>カンリ</t>
    </rPh>
    <rPh sb="9" eb="11">
      <t>ホウホウ</t>
    </rPh>
    <rPh sb="18" eb="20">
      <t>ガイトウ</t>
    </rPh>
    <rPh sb="22" eb="24">
      <t>トリクミ</t>
    </rPh>
    <rPh sb="26" eb="27">
      <t>シルシ</t>
    </rPh>
    <rPh sb="28" eb="30">
      <t>キニュウ</t>
    </rPh>
    <rPh sb="31" eb="33">
      <t>フクスウ</t>
    </rPh>
    <rPh sb="33" eb="34">
      <t>カ</t>
    </rPh>
    <phoneticPr fontId="2"/>
  </si>
  <si>
    <t>①水路</t>
    <rPh sb="1" eb="3">
      <t>スイロ</t>
    </rPh>
    <phoneticPr fontId="2"/>
  </si>
  <si>
    <t>②農道等</t>
    <rPh sb="1" eb="3">
      <t>ノウドウ</t>
    </rPh>
    <rPh sb="3" eb="4">
      <t>トウ</t>
    </rPh>
    <phoneticPr fontId="2"/>
  </si>
  <si>
    <t>ア）水路清掃</t>
    <rPh sb="2" eb="4">
      <t>スイロ</t>
    </rPh>
    <rPh sb="4" eb="6">
      <t>セイソウ</t>
    </rPh>
    <phoneticPr fontId="2"/>
  </si>
  <si>
    <t>ア）簡易補修</t>
    <rPh sb="2" eb="4">
      <t>カンイ</t>
    </rPh>
    <rPh sb="4" eb="6">
      <t>ホシュウ</t>
    </rPh>
    <phoneticPr fontId="2"/>
  </si>
  <si>
    <t>（</t>
    <phoneticPr fontId="2"/>
  </si>
  <si>
    <t>）</t>
    <phoneticPr fontId="2"/>
  </si>
  <si>
    <t>）、</t>
    <phoneticPr fontId="2"/>
  </si>
  <si>
    <t>イ）草刈り</t>
    <rPh sb="2" eb="4">
      <t>クサカリ</t>
    </rPh>
    <phoneticPr fontId="2"/>
  </si>
  <si>
    <t>ウ）その他</t>
    <rPh sb="4" eb="5">
      <t>タ</t>
    </rPh>
    <phoneticPr fontId="2"/>
  </si>
  <si>
    <t>多面的機能を増進する活動として以下の項目から1項目以上選択し、実施する。</t>
    <rPh sb="0" eb="3">
      <t>タメンテキ</t>
    </rPh>
    <rPh sb="3" eb="5">
      <t>キノウ</t>
    </rPh>
    <rPh sb="6" eb="8">
      <t>ゾウシン</t>
    </rPh>
    <rPh sb="10" eb="12">
      <t>カツドウ</t>
    </rPh>
    <rPh sb="15" eb="17">
      <t>イカ</t>
    </rPh>
    <rPh sb="18" eb="20">
      <t>コウモク</t>
    </rPh>
    <rPh sb="23" eb="25">
      <t>コウモク</t>
    </rPh>
    <rPh sb="25" eb="27">
      <t>イジョウ</t>
    </rPh>
    <rPh sb="27" eb="29">
      <t>センタク</t>
    </rPh>
    <rPh sb="31" eb="33">
      <t>ジッシ</t>
    </rPh>
    <phoneticPr fontId="2"/>
  </si>
  <si>
    <t>以下の項目のうち該当項目に○印を記入する。</t>
    <rPh sb="0" eb="2">
      <t>イカ</t>
    </rPh>
    <rPh sb="3" eb="5">
      <t>コウモク</t>
    </rPh>
    <rPh sb="8" eb="10">
      <t>ガイトウ</t>
    </rPh>
    <rPh sb="10" eb="12">
      <t>コウモク</t>
    </rPh>
    <rPh sb="14" eb="15">
      <t>シルシ</t>
    </rPh>
    <rPh sb="16" eb="18">
      <t>キニュウ</t>
    </rPh>
    <phoneticPr fontId="2"/>
  </si>
  <si>
    <t>農地と一体となった周辺林地の下草刈り等を行う。</t>
    <rPh sb="0" eb="2">
      <t>ノウチ</t>
    </rPh>
    <rPh sb="3" eb="5">
      <t>イッタイ</t>
    </rPh>
    <rPh sb="9" eb="11">
      <t>シュウヘン</t>
    </rPh>
    <rPh sb="11" eb="13">
      <t>リンチ</t>
    </rPh>
    <rPh sb="14" eb="16">
      <t>シタクサ</t>
    </rPh>
    <rPh sb="16" eb="17">
      <t>カ</t>
    </rPh>
    <rPh sb="18" eb="19">
      <t>トウ</t>
    </rPh>
    <rPh sb="20" eb="21">
      <t>オコナ</t>
    </rPh>
    <phoneticPr fontId="2"/>
  </si>
  <si>
    <t>棚田オーナー制度の実施、市民農園・体験農園の開設・運営を行う。</t>
    <rPh sb="0" eb="2">
      <t>タナダ</t>
    </rPh>
    <rPh sb="6" eb="8">
      <t>セイド</t>
    </rPh>
    <rPh sb="9" eb="11">
      <t>ジッシ</t>
    </rPh>
    <rPh sb="12" eb="14">
      <t>シミン</t>
    </rPh>
    <rPh sb="14" eb="16">
      <t>ノウエン</t>
    </rPh>
    <rPh sb="17" eb="19">
      <t>タイケン</t>
    </rPh>
    <rPh sb="19" eb="21">
      <t>ノウエン</t>
    </rPh>
    <rPh sb="22" eb="24">
      <t>カイセツ</t>
    </rPh>
    <rPh sb="25" eb="27">
      <t>ウンエイ</t>
    </rPh>
    <rPh sb="28" eb="29">
      <t>オコナ</t>
    </rPh>
    <phoneticPr fontId="2"/>
  </si>
  <si>
    <t>景観作物を作付ける。</t>
    <rPh sb="0" eb="2">
      <t>ケイカン</t>
    </rPh>
    <rPh sb="2" eb="4">
      <t>サクモツ</t>
    </rPh>
    <rPh sb="5" eb="7">
      <t>サクツケ</t>
    </rPh>
    <phoneticPr fontId="2"/>
  </si>
  <si>
    <t>土壌流亡に配慮した営農を行う。（等高線栽培、根の張る植物を畝間に植栽）。</t>
    <rPh sb="0" eb="2">
      <t>ドジョウ</t>
    </rPh>
    <rPh sb="2" eb="3">
      <t>リュウ</t>
    </rPh>
    <rPh sb="3" eb="4">
      <t>ボウ</t>
    </rPh>
    <rPh sb="5" eb="7">
      <t>ハイリョ</t>
    </rPh>
    <rPh sb="9" eb="11">
      <t>エイノウ</t>
    </rPh>
    <rPh sb="12" eb="13">
      <t>オコナ</t>
    </rPh>
    <rPh sb="16" eb="19">
      <t>トウコウセン</t>
    </rPh>
    <rPh sb="19" eb="21">
      <t>サイバイ</t>
    </rPh>
    <rPh sb="22" eb="23">
      <t>ネ</t>
    </rPh>
    <rPh sb="24" eb="25">
      <t>ハ</t>
    </rPh>
    <rPh sb="26" eb="28">
      <t>ショクブツ</t>
    </rPh>
    <rPh sb="29" eb="30">
      <t>ウネ</t>
    </rPh>
    <rPh sb="30" eb="31">
      <t>マ</t>
    </rPh>
    <rPh sb="32" eb="34">
      <t>ショクサイ</t>
    </rPh>
    <phoneticPr fontId="2"/>
  </si>
  <si>
    <t>体験民宿を実施する（グリーン・ツーリズム）。</t>
    <rPh sb="0" eb="2">
      <t>タイケン</t>
    </rPh>
    <rPh sb="2" eb="4">
      <t>ミンシュク</t>
    </rPh>
    <rPh sb="5" eb="7">
      <t>ジッシ</t>
    </rPh>
    <phoneticPr fontId="2"/>
  </si>
  <si>
    <t>魚類・昆虫類の保護を行う（ビオトープの確保）。</t>
    <rPh sb="0" eb="2">
      <t>ギョルイ</t>
    </rPh>
    <rPh sb="3" eb="6">
      <t>コンチュウルイ</t>
    </rPh>
    <rPh sb="7" eb="9">
      <t>ホゴ</t>
    </rPh>
    <rPh sb="10" eb="11">
      <t>オコナ</t>
    </rPh>
    <rPh sb="19" eb="21">
      <t>カクホ</t>
    </rPh>
    <phoneticPr fontId="2"/>
  </si>
  <si>
    <t>冬期の湛水化、不作付地での水張り等の鳥類の餌場の確保を図る。</t>
    <rPh sb="0" eb="2">
      <t>トウキ</t>
    </rPh>
    <rPh sb="3" eb="5">
      <t>タンスイ</t>
    </rPh>
    <rPh sb="5" eb="6">
      <t>カ</t>
    </rPh>
    <rPh sb="7" eb="9">
      <t>フサク</t>
    </rPh>
    <rPh sb="9" eb="10">
      <t>ツケ</t>
    </rPh>
    <rPh sb="10" eb="11">
      <t>チ</t>
    </rPh>
    <rPh sb="13" eb="14">
      <t>ミズ</t>
    </rPh>
    <rPh sb="14" eb="15">
      <t>ハリ</t>
    </rPh>
    <rPh sb="16" eb="17">
      <t>トウ</t>
    </rPh>
    <rPh sb="18" eb="20">
      <t>チョウルイ</t>
    </rPh>
    <rPh sb="21" eb="23">
      <t>エサバ</t>
    </rPh>
    <rPh sb="24" eb="26">
      <t>カクホ</t>
    </rPh>
    <rPh sb="27" eb="28">
      <t>ハカ</t>
    </rPh>
    <phoneticPr fontId="2"/>
  </si>
  <si>
    <t>粗放的畜産を行う。</t>
    <rPh sb="0" eb="3">
      <t>ソホウテキ</t>
    </rPh>
    <rPh sb="3" eb="5">
      <t>チクサン</t>
    </rPh>
    <rPh sb="6" eb="7">
      <t>オコナ</t>
    </rPh>
    <phoneticPr fontId="2"/>
  </si>
  <si>
    <t>堆きゅう肥の施肥、拮抗植物の利用、アイガモ・鯉の利用、輪作の徹底、緑肥作物の作付け等を行う。</t>
    <rPh sb="0" eb="1">
      <t>ウズタカシ</t>
    </rPh>
    <rPh sb="4" eb="5">
      <t>ヒ</t>
    </rPh>
    <rPh sb="6" eb="8">
      <t>セヒ</t>
    </rPh>
    <rPh sb="9" eb="11">
      <t>キッコウ</t>
    </rPh>
    <rPh sb="11" eb="13">
      <t>ショクブツ</t>
    </rPh>
    <rPh sb="14" eb="16">
      <t>リヨウ</t>
    </rPh>
    <rPh sb="22" eb="23">
      <t>コイ</t>
    </rPh>
    <rPh sb="24" eb="26">
      <t>リヨウ</t>
    </rPh>
    <rPh sb="27" eb="29">
      <t>リンサク</t>
    </rPh>
    <rPh sb="30" eb="32">
      <t>テッテイ</t>
    </rPh>
    <rPh sb="33" eb="35">
      <t>リョクヒ</t>
    </rPh>
    <rPh sb="35" eb="37">
      <t>サクモツ</t>
    </rPh>
    <rPh sb="38" eb="39">
      <t>サク</t>
    </rPh>
    <rPh sb="39" eb="40">
      <t>ヅ</t>
    </rPh>
    <rPh sb="41" eb="42">
      <t>ナド</t>
    </rPh>
    <rPh sb="43" eb="44">
      <t>オコナ</t>
    </rPh>
    <phoneticPr fontId="2"/>
  </si>
  <si>
    <t>その他</t>
    <rPh sb="2" eb="3">
      <t>タ</t>
    </rPh>
    <phoneticPr fontId="2"/>
  </si>
  <si>
    <t>注）</t>
    <rPh sb="0" eb="1">
      <t>チュウ</t>
    </rPh>
    <phoneticPr fontId="2"/>
  </si>
  <si>
    <t>法律で義務づけられている行為及び国庫補助事業の補助対象として行われる行為以外のものを1つ以上選択。</t>
    <rPh sb="0" eb="2">
      <t>ホウリツ</t>
    </rPh>
    <rPh sb="3" eb="5">
      <t>ギム</t>
    </rPh>
    <rPh sb="12" eb="14">
      <t>コウイ</t>
    </rPh>
    <rPh sb="14" eb="15">
      <t>オヨ</t>
    </rPh>
    <rPh sb="16" eb="18">
      <t>コッコ</t>
    </rPh>
    <rPh sb="18" eb="20">
      <t>ホジョ</t>
    </rPh>
    <rPh sb="20" eb="22">
      <t>ジギョウ</t>
    </rPh>
    <rPh sb="23" eb="25">
      <t>ホジョ</t>
    </rPh>
    <rPh sb="25" eb="27">
      <t>タイショウ</t>
    </rPh>
    <rPh sb="30" eb="31">
      <t>オコナ</t>
    </rPh>
    <rPh sb="34" eb="36">
      <t>コウイ</t>
    </rPh>
    <rPh sb="36" eb="38">
      <t>イガイ</t>
    </rPh>
    <rPh sb="44" eb="46">
      <t>イジョウ</t>
    </rPh>
    <rPh sb="46" eb="48">
      <t>センタク</t>
    </rPh>
    <phoneticPr fontId="2"/>
  </si>
  <si>
    <t>第6</t>
    <rPh sb="0" eb="1">
      <t>ダイ</t>
    </rPh>
    <phoneticPr fontId="2"/>
  </si>
  <si>
    <t>促進計画の「その他促進計画の実施に関し当該市町村が必要と認める事項」により規定すべき事項</t>
    <rPh sb="0" eb="2">
      <t>ソクシン</t>
    </rPh>
    <rPh sb="2" eb="4">
      <t>ケイカク</t>
    </rPh>
    <rPh sb="8" eb="9">
      <t>タ</t>
    </rPh>
    <rPh sb="9" eb="11">
      <t>ソクシン</t>
    </rPh>
    <rPh sb="11" eb="13">
      <t>ケイカク</t>
    </rPh>
    <rPh sb="14" eb="16">
      <t>ジッシ</t>
    </rPh>
    <rPh sb="17" eb="18">
      <t>カン</t>
    </rPh>
    <rPh sb="19" eb="21">
      <t>トウガイ</t>
    </rPh>
    <rPh sb="21" eb="22">
      <t>シ</t>
    </rPh>
    <rPh sb="22" eb="24">
      <t>チョウソン</t>
    </rPh>
    <rPh sb="25" eb="27">
      <t>ヒツヨウ</t>
    </rPh>
    <rPh sb="28" eb="29">
      <t>ミト</t>
    </rPh>
    <rPh sb="31" eb="33">
      <t>ジコウ</t>
    </rPh>
    <rPh sb="37" eb="39">
      <t>キテイ</t>
    </rPh>
    <rPh sb="42" eb="44">
      <t>ジコウ</t>
    </rPh>
    <phoneticPr fontId="2"/>
  </si>
  <si>
    <t>第7</t>
    <rPh sb="0" eb="1">
      <t>ダイ</t>
    </rPh>
    <phoneticPr fontId="2"/>
  </si>
  <si>
    <t>交付金の使用方法等</t>
    <rPh sb="0" eb="3">
      <t>コウフキン</t>
    </rPh>
    <rPh sb="4" eb="6">
      <t>シヨウ</t>
    </rPh>
    <rPh sb="6" eb="8">
      <t>ホウホウ</t>
    </rPh>
    <rPh sb="8" eb="9">
      <t>トウ</t>
    </rPh>
    <phoneticPr fontId="2"/>
  </si>
  <si>
    <t>交付金は、集落を代表して</t>
    <rPh sb="0" eb="3">
      <t>コウフキン</t>
    </rPh>
    <rPh sb="5" eb="7">
      <t>シュウラク</t>
    </rPh>
    <rPh sb="8" eb="10">
      <t>ダイヒョウ</t>
    </rPh>
    <phoneticPr fontId="2"/>
  </si>
  <si>
    <t>が市より受け取る。</t>
    <rPh sb="1" eb="2">
      <t>シ</t>
    </rPh>
    <rPh sb="4" eb="5">
      <t>ウ</t>
    </rPh>
    <rPh sb="6" eb="7">
      <t>ト</t>
    </rPh>
    <phoneticPr fontId="2"/>
  </si>
  <si>
    <t>役員報酬費</t>
    <rPh sb="0" eb="2">
      <t>ヤクイン</t>
    </rPh>
    <rPh sb="2" eb="4">
      <t>ホウシュウ</t>
    </rPh>
    <rPh sb="4" eb="5">
      <t>ヒ</t>
    </rPh>
    <phoneticPr fontId="2"/>
  </si>
  <si>
    <t>会議費・事務費</t>
    <rPh sb="0" eb="3">
      <t>カイギヒ</t>
    </rPh>
    <rPh sb="4" eb="7">
      <t>ジムヒ</t>
    </rPh>
    <phoneticPr fontId="2"/>
  </si>
  <si>
    <t>水路・農道等の維持管理費</t>
    <rPh sb="0" eb="2">
      <t>スイロ</t>
    </rPh>
    <rPh sb="3" eb="5">
      <t>ノウドウ</t>
    </rPh>
    <rPh sb="5" eb="6">
      <t>トウ</t>
    </rPh>
    <rPh sb="7" eb="9">
      <t>イジ</t>
    </rPh>
    <rPh sb="9" eb="12">
      <t>カンリヒ</t>
    </rPh>
    <phoneticPr fontId="2"/>
  </si>
  <si>
    <t>農用地維持管理費</t>
    <rPh sb="0" eb="3">
      <t>ノウヨウチ</t>
    </rPh>
    <rPh sb="3" eb="5">
      <t>イジ</t>
    </rPh>
    <rPh sb="5" eb="8">
      <t>カンリヒ</t>
    </rPh>
    <phoneticPr fontId="2"/>
  </si>
  <si>
    <t>鳥獣害防止対策費</t>
    <rPh sb="0" eb="2">
      <t>チョウジュウ</t>
    </rPh>
    <rPh sb="2" eb="3">
      <t>ガイ</t>
    </rPh>
    <rPh sb="3" eb="5">
      <t>ボウシ</t>
    </rPh>
    <rPh sb="5" eb="7">
      <t>タイサク</t>
    </rPh>
    <rPh sb="7" eb="8">
      <t>ヒ</t>
    </rPh>
    <phoneticPr fontId="2"/>
  </si>
  <si>
    <t>共同利用機械購入費</t>
    <rPh sb="0" eb="2">
      <t>キョウドウ</t>
    </rPh>
    <rPh sb="2" eb="4">
      <t>リヨウ</t>
    </rPh>
    <rPh sb="4" eb="6">
      <t>キカイ</t>
    </rPh>
    <rPh sb="6" eb="9">
      <t>コウニュウヒ</t>
    </rPh>
    <phoneticPr fontId="2"/>
  </si>
  <si>
    <t>共同利用施設整備費</t>
    <rPh sb="0" eb="2">
      <t>キョウドウ</t>
    </rPh>
    <rPh sb="2" eb="4">
      <t>リヨウ</t>
    </rPh>
    <rPh sb="4" eb="6">
      <t>シセツ</t>
    </rPh>
    <rPh sb="6" eb="9">
      <t>セイビヒ</t>
    </rPh>
    <phoneticPr fontId="2"/>
  </si>
  <si>
    <t>多面的機能増進活動費</t>
    <rPh sb="0" eb="3">
      <t>タメンテキ</t>
    </rPh>
    <rPh sb="3" eb="5">
      <t>キノウ</t>
    </rPh>
    <rPh sb="5" eb="7">
      <t>ゾウシン</t>
    </rPh>
    <rPh sb="7" eb="9">
      <t>カツドウ</t>
    </rPh>
    <rPh sb="9" eb="10">
      <t>ヒ</t>
    </rPh>
    <phoneticPr fontId="2"/>
  </si>
  <si>
    <t>その他共同取組活動費</t>
    <rPh sb="2" eb="3">
      <t>タ</t>
    </rPh>
    <rPh sb="3" eb="5">
      <t>キョウドウ</t>
    </rPh>
    <rPh sb="5" eb="7">
      <t>トリクミ</t>
    </rPh>
    <rPh sb="7" eb="9">
      <t>カツドウ</t>
    </rPh>
    <rPh sb="9" eb="10">
      <t>ヒ</t>
    </rPh>
    <phoneticPr fontId="2"/>
  </si>
  <si>
    <t>項　　　　目</t>
    <rPh sb="0" eb="1">
      <t>コウ</t>
    </rPh>
    <rPh sb="5" eb="6">
      <t>メ</t>
    </rPh>
    <phoneticPr fontId="2"/>
  </si>
  <si>
    <t>共　同　取　組　活　動　費</t>
    <rPh sb="0" eb="1">
      <t>トモ</t>
    </rPh>
    <rPh sb="2" eb="3">
      <t>ドウ</t>
    </rPh>
    <rPh sb="4" eb="5">
      <t>トリ</t>
    </rPh>
    <rPh sb="6" eb="7">
      <t>クミ</t>
    </rPh>
    <rPh sb="8" eb="9">
      <t>カツ</t>
    </rPh>
    <rPh sb="10" eb="11">
      <t>ドウ</t>
    </rPh>
    <rPh sb="12" eb="13">
      <t>ヒ</t>
    </rPh>
    <phoneticPr fontId="2"/>
  </si>
  <si>
    <t>金額（円）</t>
    <rPh sb="0" eb="2">
      <t>キンガク</t>
    </rPh>
    <rPh sb="3" eb="4">
      <t>エン</t>
    </rPh>
    <phoneticPr fontId="2"/>
  </si>
  <si>
    <t>交付金の積立・繰越に係る計画</t>
    <rPh sb="0" eb="3">
      <t>コウフキン</t>
    </rPh>
    <rPh sb="4" eb="6">
      <t>ツミタテ</t>
    </rPh>
    <rPh sb="7" eb="9">
      <t>クリコシ</t>
    </rPh>
    <rPh sb="10" eb="11">
      <t>カカ</t>
    </rPh>
    <rPh sb="12" eb="14">
      <t>ケイカク</t>
    </rPh>
    <phoneticPr fontId="2"/>
  </si>
  <si>
    <t>交付金の積立</t>
    <rPh sb="0" eb="3">
      <t>コウフキン</t>
    </rPh>
    <rPh sb="4" eb="6">
      <t>ツミタテ</t>
    </rPh>
    <phoneticPr fontId="2"/>
  </si>
  <si>
    <t>（ア）積立計画</t>
    <rPh sb="3" eb="5">
      <t>ツミタテ</t>
    </rPh>
    <rPh sb="5" eb="7">
      <t>ケイカク</t>
    </rPh>
    <phoneticPr fontId="2"/>
  </si>
  <si>
    <t>積立予定額</t>
    <rPh sb="0" eb="2">
      <t>ツミタ</t>
    </rPh>
    <rPh sb="2" eb="4">
      <t>ヨテイ</t>
    </rPh>
    <rPh sb="4" eb="5">
      <t>ガク</t>
    </rPh>
    <phoneticPr fontId="2"/>
  </si>
  <si>
    <t>積立累計額</t>
    <rPh sb="0" eb="2">
      <t>ツミタ</t>
    </rPh>
    <rPh sb="2" eb="4">
      <t>ルイケイ</t>
    </rPh>
    <rPh sb="4" eb="5">
      <t>ガク</t>
    </rPh>
    <phoneticPr fontId="2"/>
  </si>
  <si>
    <t>（イ）取り崩し予定等</t>
    <rPh sb="3" eb="4">
      <t>ト</t>
    </rPh>
    <rPh sb="5" eb="6">
      <t>クズ</t>
    </rPh>
    <rPh sb="7" eb="9">
      <t>ヨテイ</t>
    </rPh>
    <rPh sb="9" eb="10">
      <t>トウ</t>
    </rPh>
    <phoneticPr fontId="2"/>
  </si>
  <si>
    <t>○</t>
    <phoneticPr fontId="2"/>
  </si>
  <si>
    <t>取り崩し予定年度：</t>
    <rPh sb="0" eb="1">
      <t>ト</t>
    </rPh>
    <rPh sb="2" eb="3">
      <t>クズ</t>
    </rPh>
    <rPh sb="4" eb="6">
      <t>ヨテイ</t>
    </rPh>
    <rPh sb="6" eb="8">
      <t>ネンド</t>
    </rPh>
    <phoneticPr fontId="2"/>
  </si>
  <si>
    <t>年度（協定期間内）</t>
    <rPh sb="0" eb="2">
      <t>ネンド</t>
    </rPh>
    <rPh sb="3" eb="5">
      <t>キョウテイ</t>
    </rPh>
    <rPh sb="5" eb="7">
      <t>キカン</t>
    </rPh>
    <rPh sb="7" eb="8">
      <t>ナイ</t>
    </rPh>
    <phoneticPr fontId="2"/>
  </si>
  <si>
    <t>取り崩し予定年度における積立累計額：</t>
    <rPh sb="0" eb="1">
      <t>ト</t>
    </rPh>
    <rPh sb="2" eb="3">
      <t>クズ</t>
    </rPh>
    <rPh sb="4" eb="6">
      <t>ヨテイ</t>
    </rPh>
    <rPh sb="6" eb="8">
      <t>ネンド</t>
    </rPh>
    <rPh sb="12" eb="14">
      <t>ツミタテ</t>
    </rPh>
    <rPh sb="14" eb="16">
      <t>ルイケイ</t>
    </rPh>
    <rPh sb="16" eb="17">
      <t>ガク</t>
    </rPh>
    <phoneticPr fontId="2"/>
  </si>
  <si>
    <t>円</t>
    <rPh sb="0" eb="1">
      <t>エン</t>
    </rPh>
    <phoneticPr fontId="2"/>
  </si>
  <si>
    <t>使途：</t>
    <rPh sb="0" eb="2">
      <t>シト</t>
    </rPh>
    <phoneticPr fontId="2"/>
  </si>
  <si>
    <t>に要する経費（具体的に記入）</t>
    <rPh sb="1" eb="2">
      <t>ヨウ</t>
    </rPh>
    <rPh sb="4" eb="6">
      <t>ケイヒ</t>
    </rPh>
    <rPh sb="7" eb="10">
      <t>グタイテキ</t>
    </rPh>
    <rPh sb="11" eb="13">
      <t>キニュウ</t>
    </rPh>
    <phoneticPr fontId="2"/>
  </si>
  <si>
    <t>次年度への繰越</t>
    <rPh sb="0" eb="3">
      <t>ジネンド</t>
    </rPh>
    <rPh sb="5" eb="7">
      <t>クリコシ</t>
    </rPh>
    <phoneticPr fontId="2"/>
  </si>
  <si>
    <t>繰越予定年度：</t>
    <rPh sb="0" eb="2">
      <t>クリコシ</t>
    </rPh>
    <rPh sb="2" eb="4">
      <t>ヨテイ</t>
    </rPh>
    <rPh sb="4" eb="6">
      <t>ネンド</t>
    </rPh>
    <phoneticPr fontId="2"/>
  </si>
  <si>
    <t>繰越予定額：</t>
    <rPh sb="0" eb="2">
      <t>クリコシ</t>
    </rPh>
    <rPh sb="2" eb="4">
      <t>ヨテイ</t>
    </rPh>
    <rPh sb="4" eb="5">
      <t>ガク</t>
    </rPh>
    <phoneticPr fontId="2"/>
  </si>
  <si>
    <t>年度（当該年度の翌年度）</t>
    <rPh sb="0" eb="2">
      <t>ネンド</t>
    </rPh>
    <rPh sb="3" eb="5">
      <t>トウガイ</t>
    </rPh>
    <rPh sb="5" eb="7">
      <t>ネンド</t>
    </rPh>
    <rPh sb="8" eb="11">
      <t>ヨクネンド</t>
    </rPh>
    <phoneticPr fontId="2"/>
  </si>
  <si>
    <t>次のとおり支出する。</t>
    <rPh sb="0" eb="1">
      <t>ツギ</t>
    </rPh>
    <rPh sb="5" eb="7">
      <t>シシュツ</t>
    </rPh>
    <phoneticPr fontId="2"/>
  </si>
  <si>
    <t>個人配分分</t>
    <rPh sb="0" eb="2">
      <t>コジン</t>
    </rPh>
    <rPh sb="2" eb="4">
      <t>ハイブン</t>
    </rPh>
    <rPh sb="4" eb="5">
      <t>ブン</t>
    </rPh>
    <phoneticPr fontId="2"/>
  </si>
  <si>
    <t>金　　額</t>
    <rPh sb="0" eb="1">
      <t>キン</t>
    </rPh>
    <rPh sb="3" eb="4">
      <t>ガク</t>
    </rPh>
    <phoneticPr fontId="2"/>
  </si>
  <si>
    <t>（配分割合：</t>
    <rPh sb="1" eb="3">
      <t>ハイブン</t>
    </rPh>
    <rPh sb="3" eb="5">
      <t>ワリアイ</t>
    </rPh>
    <phoneticPr fontId="2"/>
  </si>
  <si>
    <t>％）</t>
    <phoneticPr fontId="2"/>
  </si>
  <si>
    <t>【体制整備単価の場合に使用】</t>
    <rPh sb="1" eb="3">
      <t>タイセイ</t>
    </rPh>
    <rPh sb="3" eb="5">
      <t>セイビ</t>
    </rPh>
    <rPh sb="5" eb="7">
      <t>タンカ</t>
    </rPh>
    <rPh sb="8" eb="10">
      <t>バアイ</t>
    </rPh>
    <rPh sb="11" eb="13">
      <t>シヨウ</t>
    </rPh>
    <phoneticPr fontId="2"/>
  </si>
  <si>
    <t>第8</t>
    <rPh sb="0" eb="1">
      <t>ダイ</t>
    </rPh>
    <phoneticPr fontId="2"/>
  </si>
  <si>
    <t>農業生産活動等の体制整備として取り組むべき事項（体制整備単価交付必須事項）</t>
    <rPh sb="0" eb="2">
      <t>ノウギョウ</t>
    </rPh>
    <rPh sb="2" eb="4">
      <t>セイサン</t>
    </rPh>
    <rPh sb="4" eb="6">
      <t>カツドウ</t>
    </rPh>
    <rPh sb="6" eb="7">
      <t>トウ</t>
    </rPh>
    <rPh sb="8" eb="10">
      <t>タイセイ</t>
    </rPh>
    <rPh sb="10" eb="12">
      <t>セイビ</t>
    </rPh>
    <rPh sb="15" eb="16">
      <t>ト</t>
    </rPh>
    <rPh sb="17" eb="18">
      <t>ク</t>
    </rPh>
    <rPh sb="21" eb="23">
      <t>ジコウ</t>
    </rPh>
    <rPh sb="24" eb="26">
      <t>タイセイ</t>
    </rPh>
    <rPh sb="26" eb="28">
      <t>セイビ</t>
    </rPh>
    <rPh sb="28" eb="30">
      <t>タンカ</t>
    </rPh>
    <rPh sb="30" eb="32">
      <t>コウフ</t>
    </rPh>
    <rPh sb="32" eb="34">
      <t>ヒッス</t>
    </rPh>
    <rPh sb="34" eb="36">
      <t>ジコウ</t>
    </rPh>
    <phoneticPr fontId="2"/>
  </si>
  <si>
    <t>達成目標</t>
    <rPh sb="0" eb="2">
      <t>タッセイ</t>
    </rPh>
    <rPh sb="2" eb="4">
      <t>モクヒョウ</t>
    </rPh>
    <phoneticPr fontId="2"/>
  </si>
  <si>
    <t>現状</t>
    <rPh sb="0" eb="2">
      <t>ゲンジョウ</t>
    </rPh>
    <phoneticPr fontId="2"/>
  </si>
  <si>
    <t>項目</t>
    <rPh sb="0" eb="2">
      <t>コウモク</t>
    </rPh>
    <phoneticPr fontId="2"/>
  </si>
  <si>
    <t>【加算措置の場合に使用】</t>
    <rPh sb="1" eb="3">
      <t>カサン</t>
    </rPh>
    <rPh sb="3" eb="5">
      <t>ソチ</t>
    </rPh>
    <rPh sb="6" eb="8">
      <t>バアイ</t>
    </rPh>
    <rPh sb="9" eb="11">
      <t>シヨウ</t>
    </rPh>
    <phoneticPr fontId="2"/>
  </si>
  <si>
    <t>第9</t>
    <rPh sb="0" eb="1">
      <t>ダイ</t>
    </rPh>
    <phoneticPr fontId="2"/>
  </si>
  <si>
    <t>加算措置適用のために取り組むべき事項（加算措置必須要件）</t>
    <rPh sb="0" eb="2">
      <t>カサン</t>
    </rPh>
    <rPh sb="2" eb="4">
      <t>ソチ</t>
    </rPh>
    <rPh sb="4" eb="6">
      <t>テキヨウ</t>
    </rPh>
    <rPh sb="10" eb="11">
      <t>ト</t>
    </rPh>
    <rPh sb="12" eb="13">
      <t>ク</t>
    </rPh>
    <rPh sb="16" eb="18">
      <t>ジコウ</t>
    </rPh>
    <rPh sb="19" eb="21">
      <t>カサン</t>
    </rPh>
    <rPh sb="21" eb="23">
      <t>ソチ</t>
    </rPh>
    <rPh sb="23" eb="25">
      <t>ヒッス</t>
    </rPh>
    <rPh sb="25" eb="27">
      <t>ヨウケン</t>
    </rPh>
    <phoneticPr fontId="2"/>
  </si>
  <si>
    <t>協定対象施設の管理方法</t>
    <rPh sb="0" eb="2">
      <t>キョウテイ</t>
    </rPh>
    <rPh sb="2" eb="4">
      <t>タイショウ</t>
    </rPh>
    <rPh sb="4" eb="6">
      <t>シセツ</t>
    </rPh>
    <rPh sb="7" eb="9">
      <t>カンリ</t>
    </rPh>
    <rPh sb="9" eb="11">
      <t>ホウホウ</t>
    </rPh>
    <phoneticPr fontId="2"/>
  </si>
  <si>
    <t>（別紙様式3）</t>
    <rPh sb="1" eb="3">
      <t>ベッシ</t>
    </rPh>
    <rPh sb="3" eb="5">
      <t>ヨウシキ</t>
    </rPh>
    <phoneticPr fontId="2"/>
  </si>
  <si>
    <t>管理作業者</t>
    <rPh sb="0" eb="2">
      <t>カンリ</t>
    </rPh>
    <rPh sb="2" eb="5">
      <t>サギョウシャ</t>
    </rPh>
    <phoneticPr fontId="2"/>
  </si>
  <si>
    <t>管理方法等</t>
    <rPh sb="0" eb="2">
      <t>カンリ</t>
    </rPh>
    <rPh sb="2" eb="4">
      <t>ホウホウ</t>
    </rPh>
    <rPh sb="4" eb="5">
      <t>トウ</t>
    </rPh>
    <phoneticPr fontId="2"/>
  </si>
  <si>
    <t>管理作業の</t>
    <rPh sb="0" eb="2">
      <t>カンリ</t>
    </rPh>
    <rPh sb="2" eb="4">
      <t>サギョウ</t>
    </rPh>
    <phoneticPr fontId="2"/>
  </si>
  <si>
    <t>区　　分</t>
    <rPh sb="0" eb="1">
      <t>ク</t>
    </rPh>
    <rPh sb="3" eb="4">
      <t>ブン</t>
    </rPh>
    <phoneticPr fontId="2"/>
  </si>
  <si>
    <t>施　　設</t>
    <rPh sb="0" eb="1">
      <t>シ</t>
    </rPh>
    <rPh sb="3" eb="4">
      <t>セツ</t>
    </rPh>
    <phoneticPr fontId="2"/>
  </si>
  <si>
    <t>代　表　者</t>
    <rPh sb="0" eb="1">
      <t>ダイ</t>
    </rPh>
    <rPh sb="2" eb="3">
      <t>オモテ</t>
    </rPh>
    <rPh sb="4" eb="5">
      <t>シャ</t>
    </rPh>
    <phoneticPr fontId="2"/>
  </si>
  <si>
    <t>用水路</t>
    <rPh sb="0" eb="3">
      <t>ヨウスイロ</t>
    </rPh>
    <phoneticPr fontId="2"/>
  </si>
  <si>
    <t>排水路</t>
    <rPh sb="0" eb="3">
      <t>ハイスイロ</t>
    </rPh>
    <phoneticPr fontId="2"/>
  </si>
  <si>
    <t>道路</t>
    <rPh sb="0" eb="2">
      <t>ドウロ</t>
    </rPh>
    <phoneticPr fontId="2"/>
  </si>
  <si>
    <t>別　紙</t>
    <rPh sb="0" eb="1">
      <t>ベツ</t>
    </rPh>
    <rPh sb="2" eb="3">
      <t>カミ</t>
    </rPh>
    <phoneticPr fontId="2"/>
  </si>
  <si>
    <t>第3　協定対象となる農用地</t>
    <rPh sb="0" eb="1">
      <t>ダイ</t>
    </rPh>
    <rPh sb="3" eb="5">
      <t>キョウテイ</t>
    </rPh>
    <rPh sb="5" eb="7">
      <t>タイショウ</t>
    </rPh>
    <rPh sb="10" eb="13">
      <t>ノウヨウチ</t>
    </rPh>
    <phoneticPr fontId="2"/>
  </si>
  <si>
    <t>別添、図面のとおり。</t>
    <rPh sb="0" eb="2">
      <t>ベッテン</t>
    </rPh>
    <rPh sb="3" eb="5">
      <t>ズメン</t>
    </rPh>
    <phoneticPr fontId="2"/>
  </si>
  <si>
    <t>　本地域は広島県の西北部に位置し、水系は江の川・戸島川・根の谷川流域に属し、傾斜地が多いなどの立地特性から、農業生産活動等を通じ国土の保全、水源のかん養、良好な景観形成等の多面的機能を発揮している。しかしながら、担い手の高齢化、減少等により耕作放棄が増加することにより国土の保全、水源かん養等の多面的機能の低下が特に懸念されている。</t>
    <rPh sb="1" eb="2">
      <t>ホン</t>
    </rPh>
    <rPh sb="2" eb="4">
      <t>チイキ</t>
    </rPh>
    <rPh sb="5" eb="8">
      <t>ヒロシマケン</t>
    </rPh>
    <rPh sb="9" eb="12">
      <t>セイホクブ</t>
    </rPh>
    <rPh sb="13" eb="15">
      <t>イチ</t>
    </rPh>
    <rPh sb="17" eb="19">
      <t>スイケイ</t>
    </rPh>
    <rPh sb="20" eb="21">
      <t>ゴウ</t>
    </rPh>
    <rPh sb="22" eb="23">
      <t>カワ</t>
    </rPh>
    <rPh sb="24" eb="26">
      <t>トシマ</t>
    </rPh>
    <rPh sb="26" eb="27">
      <t>ガワ</t>
    </rPh>
    <rPh sb="28" eb="29">
      <t>ネ</t>
    </rPh>
    <rPh sb="30" eb="31">
      <t>タニ</t>
    </rPh>
    <rPh sb="31" eb="32">
      <t>カワ</t>
    </rPh>
    <rPh sb="32" eb="34">
      <t>リュウイキ</t>
    </rPh>
    <rPh sb="35" eb="36">
      <t>ゾク</t>
    </rPh>
    <rPh sb="38" eb="41">
      <t>ケイシャチ</t>
    </rPh>
    <rPh sb="42" eb="43">
      <t>オオ</t>
    </rPh>
    <rPh sb="47" eb="49">
      <t>リッチ</t>
    </rPh>
    <rPh sb="49" eb="51">
      <t>トクセイ</t>
    </rPh>
    <rPh sb="54" eb="56">
      <t>ノウギョウ</t>
    </rPh>
    <rPh sb="56" eb="58">
      <t>セイサン</t>
    </rPh>
    <rPh sb="58" eb="60">
      <t>カツドウ</t>
    </rPh>
    <rPh sb="60" eb="61">
      <t>トウ</t>
    </rPh>
    <rPh sb="62" eb="63">
      <t>ツウ</t>
    </rPh>
    <rPh sb="64" eb="66">
      <t>コクド</t>
    </rPh>
    <rPh sb="67" eb="69">
      <t>ホゼン</t>
    </rPh>
    <rPh sb="70" eb="72">
      <t>スイゲン</t>
    </rPh>
    <rPh sb="75" eb="76">
      <t>ヨウ</t>
    </rPh>
    <rPh sb="77" eb="79">
      <t>リョウコウ</t>
    </rPh>
    <rPh sb="80" eb="82">
      <t>ケイカン</t>
    </rPh>
    <rPh sb="82" eb="84">
      <t>ケイセイ</t>
    </rPh>
    <rPh sb="84" eb="85">
      <t>トウ</t>
    </rPh>
    <rPh sb="86" eb="89">
      <t>タメンテキ</t>
    </rPh>
    <rPh sb="89" eb="91">
      <t>キノウ</t>
    </rPh>
    <rPh sb="92" eb="94">
      <t>ハッキ</t>
    </rPh>
    <rPh sb="106" eb="107">
      <t>ニナ</t>
    </rPh>
    <rPh sb="108" eb="109">
      <t>テ</t>
    </rPh>
    <rPh sb="110" eb="113">
      <t>コウレイカ</t>
    </rPh>
    <rPh sb="114" eb="116">
      <t>ゲンショウ</t>
    </rPh>
    <rPh sb="116" eb="117">
      <t>トウ</t>
    </rPh>
    <rPh sb="120" eb="122">
      <t>コウサク</t>
    </rPh>
    <rPh sb="122" eb="124">
      <t>ホウキ</t>
    </rPh>
    <rPh sb="125" eb="127">
      <t>ゾウカ</t>
    </rPh>
    <rPh sb="134" eb="136">
      <t>コクド</t>
    </rPh>
    <rPh sb="137" eb="139">
      <t>ホゼン</t>
    </rPh>
    <rPh sb="140" eb="142">
      <t>スイゲン</t>
    </rPh>
    <rPh sb="144" eb="145">
      <t>ヨウ</t>
    </rPh>
    <rPh sb="145" eb="146">
      <t>トウ</t>
    </rPh>
    <rPh sb="147" eb="150">
      <t>タメンテキ</t>
    </rPh>
    <rPh sb="150" eb="152">
      <t>キノウ</t>
    </rPh>
    <rPh sb="153" eb="155">
      <t>テイカ</t>
    </rPh>
    <rPh sb="156" eb="157">
      <t>トク</t>
    </rPh>
    <rPh sb="158" eb="160">
      <t>ケネン</t>
    </rPh>
    <phoneticPr fontId="2"/>
  </si>
  <si>
    <t>　本地域は、振興山村に指定されるなど、平場地域と比べて生産条件の格差が大きいことから、これを補正する取組を行うことが必要である。</t>
    <rPh sb="1" eb="2">
      <t>ホン</t>
    </rPh>
    <rPh sb="2" eb="4">
      <t>チイキ</t>
    </rPh>
    <rPh sb="6" eb="8">
      <t>シンコウ</t>
    </rPh>
    <rPh sb="8" eb="10">
      <t>サンソン</t>
    </rPh>
    <rPh sb="11" eb="13">
      <t>シテイ</t>
    </rPh>
    <rPh sb="19" eb="21">
      <t>ヒラバ</t>
    </rPh>
    <rPh sb="21" eb="23">
      <t>チイキ</t>
    </rPh>
    <rPh sb="24" eb="25">
      <t>クラ</t>
    </rPh>
    <rPh sb="27" eb="29">
      <t>セイサン</t>
    </rPh>
    <rPh sb="29" eb="31">
      <t>ジョウケン</t>
    </rPh>
    <rPh sb="32" eb="34">
      <t>カクサ</t>
    </rPh>
    <rPh sb="35" eb="36">
      <t>オオ</t>
    </rPh>
    <rPh sb="46" eb="48">
      <t>ホセイ</t>
    </rPh>
    <rPh sb="50" eb="52">
      <t>トリクミ</t>
    </rPh>
    <rPh sb="53" eb="54">
      <t>オコナ</t>
    </rPh>
    <rPh sb="58" eb="60">
      <t>ヒツヨウ</t>
    </rPh>
    <phoneticPr fontId="2"/>
  </si>
  <si>
    <t>2）農業生産活動の継続的な実施を推進するための活動等</t>
    <rPh sb="2" eb="4">
      <t>ノウギョウ</t>
    </rPh>
    <rPh sb="4" eb="6">
      <t>セイサン</t>
    </rPh>
    <rPh sb="6" eb="8">
      <t>カツドウ</t>
    </rPh>
    <rPh sb="9" eb="12">
      <t>ケイゾクテキ</t>
    </rPh>
    <rPh sb="13" eb="15">
      <t>ジッシ</t>
    </rPh>
    <rPh sb="16" eb="18">
      <t>スイシン</t>
    </rPh>
    <rPh sb="23" eb="25">
      <t>カツドウ</t>
    </rPh>
    <rPh sb="25" eb="26">
      <t>トウ</t>
    </rPh>
    <phoneticPr fontId="2"/>
  </si>
  <si>
    <t>協定農用地における農業生産活動が維持されるよう担い手（認定農業者、これに準ずるものとして市長が認定した者、第3セクター、特定農業法人、農業協同組合、生産組織等）を確保する。</t>
    <rPh sb="0" eb="2">
      <t>キョウテイ</t>
    </rPh>
    <rPh sb="2" eb="3">
      <t>ノウ</t>
    </rPh>
    <rPh sb="9" eb="11">
      <t>ノウギョウ</t>
    </rPh>
    <rPh sb="11" eb="13">
      <t>セイサン</t>
    </rPh>
    <rPh sb="13" eb="15">
      <t>カツドウ</t>
    </rPh>
    <rPh sb="16" eb="18">
      <t>イジ</t>
    </rPh>
    <rPh sb="23" eb="24">
      <t>ニナ</t>
    </rPh>
    <rPh sb="25" eb="26">
      <t>テ</t>
    </rPh>
    <rPh sb="27" eb="29">
      <t>ニンテイ</t>
    </rPh>
    <rPh sb="29" eb="32">
      <t>ノウギョウシャ</t>
    </rPh>
    <rPh sb="36" eb="37">
      <t>ジュン</t>
    </rPh>
    <rPh sb="44" eb="46">
      <t>シチョウ</t>
    </rPh>
    <rPh sb="47" eb="49">
      <t>ニンテイ</t>
    </rPh>
    <rPh sb="51" eb="52">
      <t>モノ</t>
    </rPh>
    <rPh sb="53" eb="54">
      <t>ダイ</t>
    </rPh>
    <rPh sb="60" eb="62">
      <t>トクテイ</t>
    </rPh>
    <rPh sb="62" eb="64">
      <t>ノウギョウ</t>
    </rPh>
    <rPh sb="64" eb="66">
      <t>ホウジン</t>
    </rPh>
    <rPh sb="67" eb="69">
      <t>ノウギョウ</t>
    </rPh>
    <rPh sb="69" eb="71">
      <t>キョウドウ</t>
    </rPh>
    <rPh sb="71" eb="73">
      <t>クミアイ</t>
    </rPh>
    <rPh sb="74" eb="76">
      <t>セイサン</t>
    </rPh>
    <rPh sb="76" eb="78">
      <t>ソシキ</t>
    </rPh>
    <rPh sb="78" eb="79">
      <t>トウ</t>
    </rPh>
    <rPh sb="81" eb="83">
      <t>カクホ</t>
    </rPh>
    <phoneticPr fontId="2"/>
  </si>
  <si>
    <t>令和</t>
    <rPh sb="0" eb="2">
      <t>レイワ</t>
    </rPh>
    <phoneticPr fontId="2"/>
  </si>
  <si>
    <t>☑</t>
    <phoneticPr fontId="2"/>
  </si>
  <si>
    <t>☑</t>
    <phoneticPr fontId="2"/>
  </si>
  <si>
    <t>○</t>
    <phoneticPr fontId="2"/>
  </si>
  <si>
    <t>集落協定「第4　集落マスタープラン」、「第5　農業生産活動として取り組むべき事項」、「第8　農業生産活動等の体制整備として取り組むべき事項」及び「第9　加算措置適用のために取り組むべき事項」に記載のとおり。</t>
    <rPh sb="0" eb="2">
      <t>シュウラク</t>
    </rPh>
    <rPh sb="2" eb="4">
      <t>キョウテイ</t>
    </rPh>
    <rPh sb="5" eb="6">
      <t>ダイ</t>
    </rPh>
    <rPh sb="8" eb="10">
      <t>シュウラク</t>
    </rPh>
    <rPh sb="20" eb="21">
      <t>ダイ</t>
    </rPh>
    <rPh sb="23" eb="25">
      <t>ノウギョウ</t>
    </rPh>
    <rPh sb="25" eb="27">
      <t>セイサン</t>
    </rPh>
    <rPh sb="27" eb="29">
      <t>カツドウ</t>
    </rPh>
    <rPh sb="32" eb="33">
      <t>ト</t>
    </rPh>
    <rPh sb="34" eb="35">
      <t>ク</t>
    </rPh>
    <rPh sb="38" eb="40">
      <t>ジコウ</t>
    </rPh>
    <rPh sb="43" eb="44">
      <t>ダイ</t>
    </rPh>
    <rPh sb="46" eb="48">
      <t>ノウギョウ</t>
    </rPh>
    <rPh sb="48" eb="50">
      <t>セイサン</t>
    </rPh>
    <rPh sb="50" eb="52">
      <t>カツドウ</t>
    </rPh>
    <rPh sb="52" eb="53">
      <t>トウ</t>
    </rPh>
    <rPh sb="54" eb="56">
      <t>タイセイ</t>
    </rPh>
    <rPh sb="56" eb="58">
      <t>セイビ</t>
    </rPh>
    <rPh sb="61" eb="62">
      <t>ト</t>
    </rPh>
    <rPh sb="63" eb="64">
      <t>ク</t>
    </rPh>
    <rPh sb="67" eb="69">
      <t>ジコウ</t>
    </rPh>
    <rPh sb="70" eb="71">
      <t>オヨ</t>
    </rPh>
    <rPh sb="73" eb="74">
      <t>ダイ</t>
    </rPh>
    <rPh sb="76" eb="78">
      <t>カサン</t>
    </rPh>
    <rPh sb="78" eb="80">
      <t>ソチ</t>
    </rPh>
    <rPh sb="80" eb="82">
      <t>テキヨウ</t>
    </rPh>
    <rPh sb="86" eb="87">
      <t>ト</t>
    </rPh>
    <rPh sb="88" eb="89">
      <t>ク</t>
    </rPh>
    <rPh sb="92" eb="94">
      <t>ジコウ</t>
    </rPh>
    <rPh sb="96" eb="98">
      <t>キサイ</t>
    </rPh>
    <phoneticPr fontId="2"/>
  </si>
  <si>
    <t>☑</t>
    <phoneticPr fontId="2"/>
  </si>
  <si>
    <t>☑</t>
    <phoneticPr fontId="2"/>
  </si>
  <si>
    <t>令和</t>
    <phoneticPr fontId="2"/>
  </si>
  <si>
    <t>年度</t>
    <rPh sb="0" eb="1">
      <t>ネン</t>
    </rPh>
    <rPh sb="1" eb="2">
      <t>ド</t>
    </rPh>
    <phoneticPr fontId="2"/>
  </si>
  <si>
    <t>Ⅰ地区の概要</t>
    <phoneticPr fontId="2"/>
  </si>
  <si>
    <t>資源向上共同活動</t>
    <rPh sb="0" eb="2">
      <t>シゲン</t>
    </rPh>
    <rPh sb="2" eb="4">
      <t>コウジョウ</t>
    </rPh>
    <phoneticPr fontId="2"/>
  </si>
  <si>
    <t>（共同）</t>
    <rPh sb="1" eb="3">
      <t>キョウドウ</t>
    </rPh>
    <phoneticPr fontId="2"/>
  </si>
  <si>
    <t>資源向上</t>
    <rPh sb="0" eb="2">
      <t>シゲン</t>
    </rPh>
    <rPh sb="2" eb="4">
      <t>コウジョウ</t>
    </rPh>
    <phoneticPr fontId="2"/>
  </si>
  <si>
    <t>（長寿命化）</t>
    <rPh sb="1" eb="5">
      <t>チョウジュミョウカ</t>
    </rPh>
    <phoneticPr fontId="2"/>
  </si>
  <si>
    <t>又は認定農用地面積　※1</t>
    <rPh sb="0" eb="1">
      <t>マタ</t>
    </rPh>
    <rPh sb="2" eb="4">
      <t>ニンテイ</t>
    </rPh>
    <rPh sb="4" eb="7">
      <t>ノウヨウチ</t>
    </rPh>
    <rPh sb="7" eb="9">
      <t>メンセキ</t>
    </rPh>
    <phoneticPr fontId="2"/>
  </si>
  <si>
    <t>※1　多面支払の認定農用地面積は、集落が管理する農用地面積を記載する。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phoneticPr fontId="2"/>
  </si>
  <si>
    <t>※2　環境直払に取り組む場合は、Ⅳの4の交付金額の取組面積の合計及び年当たり交付金額上限の合計を記載するものとする。</t>
    <rPh sb="3" eb="5">
      <t>カンキョウ</t>
    </rPh>
    <rPh sb="5" eb="6">
      <t>チョク</t>
    </rPh>
    <rPh sb="6" eb="7">
      <t>ハラ</t>
    </rPh>
    <rPh sb="8" eb="9">
      <t>ト</t>
    </rPh>
    <rPh sb="10" eb="11">
      <t>ク</t>
    </rPh>
    <rPh sb="12" eb="14">
      <t>バアイ</t>
    </rPh>
    <rPh sb="20" eb="22">
      <t>コウフ</t>
    </rPh>
    <rPh sb="22" eb="24">
      <t>キンガク</t>
    </rPh>
    <rPh sb="25" eb="27">
      <t>トリクミ</t>
    </rPh>
    <rPh sb="27" eb="29">
      <t>メンセキ</t>
    </rPh>
    <rPh sb="30" eb="32">
      <t>ゴウケイ</t>
    </rPh>
    <rPh sb="32" eb="33">
      <t>オヨ</t>
    </rPh>
    <rPh sb="34" eb="35">
      <t>ネン</t>
    </rPh>
    <rPh sb="35" eb="36">
      <t>ア</t>
    </rPh>
    <rPh sb="38" eb="41">
      <t>コウフキン</t>
    </rPh>
    <rPh sb="41" eb="42">
      <t>ガク</t>
    </rPh>
    <rPh sb="42" eb="44">
      <t>ジョウゲン</t>
    </rPh>
    <rPh sb="45" eb="47">
      <t>ゴウケイ</t>
    </rPh>
    <rPh sb="48" eb="50">
      <t>キサイ</t>
    </rPh>
    <phoneticPr fontId="2"/>
  </si>
  <si>
    <t>うち、資源向上（長寿命化）の対象施設</t>
    <rPh sb="3" eb="5">
      <t>シゲン</t>
    </rPh>
    <rPh sb="5" eb="7">
      <t>コウジョウ</t>
    </rPh>
    <rPh sb="8" eb="9">
      <t>チョウ</t>
    </rPh>
    <rPh sb="9" eb="12">
      <t>ジュミョウカ</t>
    </rPh>
    <rPh sb="14" eb="16">
      <t>タイショウ</t>
    </rPh>
    <rPh sb="16" eb="18">
      <t>シセツ</t>
    </rPh>
    <phoneticPr fontId="2"/>
  </si>
  <si>
    <t>※　延長は、小数点以下第1位まで記入する。</t>
    <rPh sb="2" eb="4">
      <t>エンチョウ</t>
    </rPh>
    <rPh sb="6" eb="9">
      <t>ショウスウテン</t>
    </rPh>
    <rPh sb="9" eb="11">
      <t>イカ</t>
    </rPh>
    <rPh sb="11" eb="12">
      <t>ダイ</t>
    </rPh>
    <rPh sb="13" eb="14">
      <t>イ</t>
    </rPh>
    <rPh sb="16" eb="18">
      <t>キニュウ</t>
    </rPh>
    <phoneticPr fontId="2"/>
  </si>
  <si>
    <t>※　多面支払のみに取り組む場合は、活動組織規約の別紙「構成員一覧」に代えることができる。</t>
    <rPh sb="2" eb="4">
      <t>タメン</t>
    </rPh>
    <rPh sb="4" eb="6">
      <t>シハライ</t>
    </rPh>
    <rPh sb="9" eb="10">
      <t>ト</t>
    </rPh>
    <rPh sb="11" eb="12">
      <t>ク</t>
    </rPh>
    <rPh sb="13" eb="15">
      <t>バアイ</t>
    </rPh>
    <rPh sb="17" eb="19">
      <t>カツドウ</t>
    </rPh>
    <rPh sb="19" eb="21">
      <t>ソシキ</t>
    </rPh>
    <rPh sb="21" eb="23">
      <t>キヤク</t>
    </rPh>
    <rPh sb="24" eb="26">
      <t>ベッシ</t>
    </rPh>
    <rPh sb="27" eb="30">
      <t>コウセイイン</t>
    </rPh>
    <rPh sb="30" eb="32">
      <t>イチラン</t>
    </rPh>
    <rPh sb="34" eb="35">
      <t>カ</t>
    </rPh>
    <phoneticPr fontId="2"/>
  </si>
  <si>
    <t>5.多面的機能支払と中山間地域等直接支払交付金との重複面積</t>
    <rPh sb="2" eb="5">
      <t>タメンテキ</t>
    </rPh>
    <rPh sb="5" eb="7">
      <t>キノウ</t>
    </rPh>
    <rPh sb="7" eb="9">
      <t>シハライ</t>
    </rPh>
    <rPh sb="10" eb="11">
      <t>チュウ</t>
    </rPh>
    <rPh sb="11" eb="13">
      <t>サンカン</t>
    </rPh>
    <rPh sb="13" eb="15">
      <t>チイキ</t>
    </rPh>
    <rPh sb="15" eb="16">
      <t>トウ</t>
    </rPh>
    <rPh sb="16" eb="18">
      <t>チョクセツ</t>
    </rPh>
    <rPh sb="18" eb="20">
      <t>シハライ</t>
    </rPh>
    <rPh sb="20" eb="23">
      <t>コウフキン</t>
    </rPh>
    <rPh sb="25" eb="27">
      <t>ジュウフク</t>
    </rPh>
    <rPh sb="27" eb="29">
      <t>メンセキ</t>
    </rPh>
    <phoneticPr fontId="2"/>
  </si>
  <si>
    <t>※　多面支払の活動計画書及び中山間直払の集落協定に位置づけられている施設等については、多面支払の活動組織により活動を実施し、また、多面支払の交付金を充てることとする。</t>
    <rPh sb="2" eb="4">
      <t>タメン</t>
    </rPh>
    <rPh sb="4" eb="6">
      <t>シハライ</t>
    </rPh>
    <rPh sb="7" eb="9">
      <t>カツドウ</t>
    </rPh>
    <rPh sb="9" eb="11">
      <t>ケイカク</t>
    </rPh>
    <rPh sb="11" eb="12">
      <t>ショ</t>
    </rPh>
    <rPh sb="12" eb="13">
      <t>オヨ</t>
    </rPh>
    <rPh sb="14" eb="15">
      <t>チュウ</t>
    </rPh>
    <rPh sb="15" eb="17">
      <t>サンカン</t>
    </rPh>
    <rPh sb="17" eb="18">
      <t>チョク</t>
    </rPh>
    <rPh sb="18" eb="19">
      <t>バラ</t>
    </rPh>
    <rPh sb="20" eb="22">
      <t>シュウラク</t>
    </rPh>
    <rPh sb="22" eb="24">
      <t>キョウテイ</t>
    </rPh>
    <rPh sb="25" eb="27">
      <t>イチ</t>
    </rPh>
    <rPh sb="34" eb="36">
      <t>シセツ</t>
    </rPh>
    <rPh sb="36" eb="37">
      <t>トウ</t>
    </rPh>
    <rPh sb="43" eb="45">
      <t>タメン</t>
    </rPh>
    <rPh sb="45" eb="47">
      <t>シハライ</t>
    </rPh>
    <rPh sb="48" eb="50">
      <t>カツドウ</t>
    </rPh>
    <rPh sb="50" eb="52">
      <t>ソシキ</t>
    </rPh>
    <rPh sb="55" eb="57">
      <t>カツドウ</t>
    </rPh>
    <rPh sb="58" eb="60">
      <t>ジッシ</t>
    </rPh>
    <rPh sb="65" eb="67">
      <t>タメン</t>
    </rPh>
    <rPh sb="67" eb="69">
      <t>シハライ</t>
    </rPh>
    <rPh sb="70" eb="73">
      <t>コウフキン</t>
    </rPh>
    <rPh sb="74" eb="75">
      <t>ア</t>
    </rPh>
    <phoneticPr fontId="2"/>
  </si>
  <si>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２</t>
    </rPh>
    <rPh sb="30" eb="31">
      <t>ダン</t>
    </rPh>
    <rPh sb="31" eb="32">
      <t>カ</t>
    </rPh>
    <rPh sb="36" eb="38">
      <t>ヘンコウ</t>
    </rPh>
    <rPh sb="38" eb="39">
      <t>マエ</t>
    </rPh>
    <rPh sb="43" eb="44">
      <t>カ</t>
    </rPh>
    <rPh sb="45" eb="47">
      <t>ジョウダン</t>
    </rPh>
    <rPh sb="48" eb="50">
      <t>キサイ</t>
    </rPh>
    <phoneticPr fontId="2"/>
  </si>
  <si>
    <t>【</t>
    <phoneticPr fontId="2"/>
  </si>
  <si>
    <t>1号事業（多面支払）</t>
  </si>
  <si>
    <t>□</t>
    <phoneticPr fontId="2"/>
  </si>
  <si>
    <t>2号事業（中山間直払）</t>
  </si>
  <si>
    <t>3号事業（環境直払）】</t>
  </si>
  <si>
    <t>☑</t>
    <phoneticPr fontId="2"/>
  </si>
  <si>
    <t>年</t>
    <rPh sb="0" eb="1">
      <t>ネン</t>
    </rPh>
    <phoneticPr fontId="2"/>
  </si>
  <si>
    <t>月</t>
    <rPh sb="0" eb="1">
      <t>ガツ</t>
    </rPh>
    <phoneticPr fontId="2"/>
  </si>
  <si>
    <t>日</t>
    <rPh sb="0" eb="1">
      <t>ニチ</t>
    </rPh>
    <phoneticPr fontId="2"/>
  </si>
  <si>
    <t>分類
記号</t>
    <rPh sb="0" eb="2">
      <t>ブンルイ</t>
    </rPh>
    <rPh sb="3" eb="5">
      <t>キゴウ</t>
    </rPh>
    <phoneticPr fontId="2"/>
  </si>
  <si>
    <t>年齢
分類
記号</t>
    <rPh sb="0" eb="2">
      <t>ネンレイ</t>
    </rPh>
    <rPh sb="3" eb="5">
      <t>ブンルイ</t>
    </rPh>
    <rPh sb="6" eb="8">
      <t>キゴウ</t>
    </rPh>
    <phoneticPr fontId="2"/>
  </si>
  <si>
    <t>中山間地域等直接支払</t>
    <rPh sb="0" eb="3">
      <t>チュウサンカン</t>
    </rPh>
    <rPh sb="3" eb="5">
      <t>チイキ</t>
    </rPh>
    <rPh sb="5" eb="6">
      <t>トウ</t>
    </rPh>
    <rPh sb="6" eb="8">
      <t>チョクセツ</t>
    </rPh>
    <rPh sb="8" eb="10">
      <t>シハラ</t>
    </rPh>
    <phoneticPr fontId="2"/>
  </si>
  <si>
    <t>環境保全型直接支払</t>
    <rPh sb="0" eb="2">
      <t>カンキョウ</t>
    </rPh>
    <rPh sb="2" eb="5">
      <t>ホゼンガタ</t>
    </rPh>
    <rPh sb="5" eb="7">
      <t>チョクセツ</t>
    </rPh>
    <rPh sb="7" eb="9">
      <t>シハラ</t>
    </rPh>
    <phoneticPr fontId="2"/>
  </si>
  <si>
    <t>国際水準GAPの実施に係る取組意思確認</t>
    <rPh sb="0" eb="2">
      <t>コクサイ</t>
    </rPh>
    <rPh sb="2" eb="4">
      <t>スイジュン</t>
    </rPh>
    <rPh sb="8" eb="10">
      <t>ジッシ</t>
    </rPh>
    <rPh sb="11" eb="12">
      <t>カカ</t>
    </rPh>
    <rPh sb="13" eb="15">
      <t>トリクミ</t>
    </rPh>
    <rPh sb="15" eb="17">
      <t>イシ</t>
    </rPh>
    <rPh sb="17" eb="19">
      <t>カクニン</t>
    </rPh>
    <phoneticPr fontId="2"/>
  </si>
  <si>
    <t>国際水準GAPを</t>
    <rPh sb="0" eb="2">
      <t>コクサイ</t>
    </rPh>
    <rPh sb="2" eb="4">
      <t>スイジュン</t>
    </rPh>
    <phoneticPr fontId="2"/>
  </si>
  <si>
    <t>実施します。</t>
    <rPh sb="0" eb="2">
      <t>ジッシ</t>
    </rPh>
    <phoneticPr fontId="2"/>
  </si>
  <si>
    <t>多面的機能支払分類番号リスト</t>
    <rPh sb="0" eb="3">
      <t>タメンテキ</t>
    </rPh>
    <rPh sb="3" eb="5">
      <t>キノウ</t>
    </rPh>
    <rPh sb="5" eb="7">
      <t>シハライ</t>
    </rPh>
    <rPh sb="7" eb="9">
      <t>ブンルイ</t>
    </rPh>
    <rPh sb="9" eb="11">
      <t>バンゴウ</t>
    </rPh>
    <phoneticPr fontId="2"/>
  </si>
  <si>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</si>
  <si>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</si>
  <si>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</si>
  <si>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団体として参加</t>
    <rPh sb="0" eb="2">
      <t>ダンタイ</t>
    </rPh>
    <rPh sb="5" eb="7">
      <t>サンカ</t>
    </rPh>
    <phoneticPr fontId="2"/>
  </si>
  <si>
    <t>農事組合法人</t>
    <rPh sb="0" eb="2">
      <t>ノウジ</t>
    </rPh>
    <rPh sb="2" eb="4">
      <t>クミアイ</t>
    </rPh>
    <rPh sb="4" eb="6">
      <t>ホウジン</t>
    </rPh>
    <phoneticPr fontId="2"/>
  </si>
  <si>
    <t>営農組合</t>
    <rPh sb="0" eb="2">
      <t>エイノウ</t>
    </rPh>
    <rPh sb="2" eb="4">
      <t>クミアイ</t>
    </rPh>
    <phoneticPr fontId="2"/>
  </si>
  <si>
    <t>その他農業者団体</t>
    <rPh sb="2" eb="3">
      <t>タ</t>
    </rPh>
    <rPh sb="3" eb="6">
      <t>ノウギョウシャ</t>
    </rPh>
    <rPh sb="6" eb="8">
      <t>ダンタイ</t>
    </rPh>
    <phoneticPr fontId="2"/>
  </si>
  <si>
    <t>農業者以外</t>
    <rPh sb="0" eb="3">
      <t>ノウギョウシャ</t>
    </rPh>
    <rPh sb="3" eb="5">
      <t>イガイ</t>
    </rPh>
    <phoneticPr fontId="2"/>
  </si>
  <si>
    <t>自治会</t>
    <rPh sb="0" eb="3">
      <t>ジチカイ</t>
    </rPh>
    <phoneticPr fontId="2"/>
  </si>
  <si>
    <t>女性会</t>
    <rPh sb="0" eb="2">
      <t>ジョセイ</t>
    </rPh>
    <rPh sb="2" eb="3">
      <t>カイ</t>
    </rPh>
    <phoneticPr fontId="2"/>
  </si>
  <si>
    <t>子供会</t>
    <rPh sb="0" eb="3">
      <t>コドモカイ</t>
    </rPh>
    <phoneticPr fontId="2"/>
  </si>
  <si>
    <t>土地改良区</t>
    <rPh sb="0" eb="2">
      <t>トチ</t>
    </rPh>
    <rPh sb="2" eb="4">
      <t>カイリョウ</t>
    </rPh>
    <rPh sb="4" eb="5">
      <t>ク</t>
    </rPh>
    <phoneticPr fontId="2"/>
  </si>
  <si>
    <t>学校・PTA</t>
    <rPh sb="0" eb="2">
      <t>ガッコウ</t>
    </rPh>
    <phoneticPr fontId="2"/>
  </si>
  <si>
    <t>農業者以外個人</t>
    <rPh sb="0" eb="3">
      <t>ノウギョウシャ</t>
    </rPh>
    <rPh sb="3" eb="5">
      <t>イガイ</t>
    </rPh>
    <rPh sb="5" eb="7">
      <t>コジン</t>
    </rPh>
    <phoneticPr fontId="2"/>
  </si>
  <si>
    <t>JA</t>
    <phoneticPr fontId="2"/>
  </si>
  <si>
    <t>NPO</t>
    <phoneticPr fontId="2"/>
  </si>
  <si>
    <t>その他の農業者以外団体</t>
    <rPh sb="2" eb="3">
      <t>タ</t>
    </rPh>
    <rPh sb="4" eb="7">
      <t>ノウギョウシャ</t>
    </rPh>
    <rPh sb="7" eb="9">
      <t>イガイ</t>
    </rPh>
    <rPh sb="9" eb="11">
      <t>ダンタイ</t>
    </rPh>
    <phoneticPr fontId="2"/>
  </si>
  <si>
    <t>A</t>
    <phoneticPr fontId="2"/>
  </si>
  <si>
    <t>B</t>
    <phoneticPr fontId="2"/>
  </si>
  <si>
    <t>C</t>
    <phoneticPr fontId="2"/>
  </si>
  <si>
    <t>D</t>
    <phoneticPr fontId="2"/>
  </si>
  <si>
    <t>農業者(人）</t>
    <rPh sb="0" eb="3">
      <t>ノウギョウシャ</t>
    </rPh>
    <rPh sb="4" eb="5">
      <t>ヒト</t>
    </rPh>
    <phoneticPr fontId="2"/>
  </si>
  <si>
    <t>法人</t>
    <rPh sb="0" eb="2">
      <t>ホウジン</t>
    </rPh>
    <phoneticPr fontId="2"/>
  </si>
  <si>
    <t>交付農用地を持つ農業者</t>
    <rPh sb="0" eb="2">
      <t>コウフ</t>
    </rPh>
    <rPh sb="2" eb="5">
      <t>ノウヨウチ</t>
    </rPh>
    <rPh sb="6" eb="7">
      <t>モ</t>
    </rPh>
    <rPh sb="8" eb="11">
      <t>ノウギョウシャ</t>
    </rPh>
    <phoneticPr fontId="2"/>
  </si>
  <si>
    <t>交付農用地を持たない農業者</t>
    <rPh sb="0" eb="2">
      <t>コウフ</t>
    </rPh>
    <rPh sb="2" eb="5">
      <t>ノウヨウチ</t>
    </rPh>
    <rPh sb="6" eb="7">
      <t>モ</t>
    </rPh>
    <rPh sb="10" eb="13">
      <t>ノウギョウシャ</t>
    </rPh>
    <phoneticPr fontId="2"/>
  </si>
  <si>
    <t>農地所有適格法人</t>
    <rPh sb="0" eb="2">
      <t>ノウチ</t>
    </rPh>
    <rPh sb="2" eb="4">
      <t>ショユウ</t>
    </rPh>
    <rPh sb="4" eb="6">
      <t>テキカク</t>
    </rPh>
    <rPh sb="6" eb="8">
      <t>ホウジン</t>
    </rPh>
    <phoneticPr fontId="2"/>
  </si>
  <si>
    <t>特定農業法人</t>
    <rPh sb="0" eb="2">
      <t>トクテイ</t>
    </rPh>
    <rPh sb="2" eb="4">
      <t>ノウギョウ</t>
    </rPh>
    <rPh sb="4" eb="6">
      <t>ホウジン</t>
    </rPh>
    <phoneticPr fontId="2"/>
  </si>
  <si>
    <t>E</t>
    <phoneticPr fontId="2"/>
  </si>
  <si>
    <t>その他法人（NPO法人、公益法人等）</t>
    <rPh sb="2" eb="3">
      <t>タ</t>
    </rPh>
    <rPh sb="3" eb="5">
      <t>ホウジン</t>
    </rPh>
    <rPh sb="9" eb="11">
      <t>ホウジン</t>
    </rPh>
    <rPh sb="12" eb="14">
      <t>コウエキ</t>
    </rPh>
    <rPh sb="14" eb="16">
      <t>ホウジン</t>
    </rPh>
    <rPh sb="16" eb="17">
      <t>トウ</t>
    </rPh>
    <phoneticPr fontId="2"/>
  </si>
  <si>
    <t>農業生産組織</t>
    <rPh sb="0" eb="2">
      <t>ノウギョウ</t>
    </rPh>
    <rPh sb="2" eb="4">
      <t>セイサン</t>
    </rPh>
    <rPh sb="4" eb="6">
      <t>ソシキ</t>
    </rPh>
    <phoneticPr fontId="2"/>
  </si>
  <si>
    <t>F</t>
    <phoneticPr fontId="2"/>
  </si>
  <si>
    <t>G</t>
    <phoneticPr fontId="2"/>
  </si>
  <si>
    <t>H</t>
    <phoneticPr fontId="2"/>
  </si>
  <si>
    <t>I</t>
    <phoneticPr fontId="2"/>
  </si>
  <si>
    <t>J</t>
    <phoneticPr fontId="2"/>
  </si>
  <si>
    <t>K</t>
    <phoneticPr fontId="2"/>
  </si>
  <si>
    <t>L</t>
    <phoneticPr fontId="2"/>
  </si>
  <si>
    <t>M</t>
    <phoneticPr fontId="2"/>
  </si>
  <si>
    <t>機械・施設共同利用組合</t>
    <rPh sb="0" eb="2">
      <t>キカイ</t>
    </rPh>
    <rPh sb="3" eb="5">
      <t>シセツ</t>
    </rPh>
    <rPh sb="5" eb="7">
      <t>キョウドウ</t>
    </rPh>
    <rPh sb="7" eb="9">
      <t>リヨウ</t>
    </rPh>
    <rPh sb="9" eb="11">
      <t>クミアイ</t>
    </rPh>
    <phoneticPr fontId="2"/>
  </si>
  <si>
    <t>農作業受委託組織</t>
    <rPh sb="0" eb="3">
      <t>ノウサギョウ</t>
    </rPh>
    <rPh sb="3" eb="6">
      <t>ジュイタク</t>
    </rPh>
    <rPh sb="6" eb="8">
      <t>ソシキ</t>
    </rPh>
    <phoneticPr fontId="2"/>
  </si>
  <si>
    <t>栽培協定</t>
    <rPh sb="0" eb="2">
      <t>サイバイ</t>
    </rPh>
    <rPh sb="2" eb="4">
      <t>キョウテイ</t>
    </rPh>
    <phoneticPr fontId="2"/>
  </si>
  <si>
    <t>その他組織</t>
    <rPh sb="2" eb="3">
      <t>タ</t>
    </rPh>
    <rPh sb="3" eb="5">
      <t>ソシキ</t>
    </rPh>
    <phoneticPr fontId="2"/>
  </si>
  <si>
    <t>水利組合</t>
    <rPh sb="0" eb="2">
      <t>スイリ</t>
    </rPh>
    <rPh sb="2" eb="4">
      <t>クミアイ</t>
    </rPh>
    <phoneticPr fontId="2"/>
  </si>
  <si>
    <t>非農業人（人）</t>
    <rPh sb="0" eb="1">
      <t>ヒ</t>
    </rPh>
    <rPh sb="1" eb="3">
      <t>ノウギョウ</t>
    </rPh>
    <rPh sb="3" eb="4">
      <t>ジン</t>
    </rPh>
    <rPh sb="5" eb="6">
      <t>ヒト</t>
    </rPh>
    <phoneticPr fontId="2"/>
  </si>
  <si>
    <t>中山間地域等直接支払分類記号リスト</t>
    <rPh sb="0" eb="3">
      <t>チュウサンカン</t>
    </rPh>
    <rPh sb="3" eb="5">
      <t>チイキ</t>
    </rPh>
    <rPh sb="5" eb="6">
      <t>トウ</t>
    </rPh>
    <rPh sb="6" eb="8">
      <t>チョクセツ</t>
    </rPh>
    <rPh sb="8" eb="10">
      <t>シハラ</t>
    </rPh>
    <rPh sb="10" eb="12">
      <t>ブンルイ</t>
    </rPh>
    <rPh sb="12" eb="14">
      <t>キゴウ</t>
    </rPh>
    <phoneticPr fontId="2"/>
  </si>
  <si>
    <t>年齢分類記号リスト</t>
    <rPh sb="0" eb="2">
      <t>ネンレイ</t>
    </rPh>
    <rPh sb="2" eb="4">
      <t>ブンルイ</t>
    </rPh>
    <rPh sb="4" eb="6">
      <t>キゴウ</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</si>
  <si>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</si>
  <si>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</si>
  <si>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</si>
  <si>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</si>
  <si>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</si>
  <si>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</si>
  <si>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</si>
  <si>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</si>
  <si>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</si>
  <si>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</si>
  <si>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39歳以下</t>
    <rPh sb="2" eb="5">
      <t>サイイカ</t>
    </rPh>
    <phoneticPr fontId="2"/>
  </si>
  <si>
    <t>40～44歳</t>
    <rPh sb="5" eb="6">
      <t>サイ</t>
    </rPh>
    <phoneticPr fontId="2"/>
  </si>
  <si>
    <t>多面的機能支払に取り組む場合は、「分類番号」を分類番号リストの1～13から選択。</t>
    <rPh sb="0" eb="3">
      <t>タメンテキ</t>
    </rPh>
    <rPh sb="3" eb="5">
      <t>キノウ</t>
    </rPh>
    <rPh sb="5" eb="7">
      <t>シハライ</t>
    </rPh>
    <rPh sb="8" eb="9">
      <t>ト</t>
    </rPh>
    <rPh sb="10" eb="11">
      <t>ク</t>
    </rPh>
    <rPh sb="12" eb="14">
      <t>バアイ</t>
    </rPh>
    <rPh sb="17" eb="19">
      <t>ブンルイ</t>
    </rPh>
    <rPh sb="19" eb="21">
      <t>バンゴウ</t>
    </rPh>
    <rPh sb="23" eb="25">
      <t>ブンルイ</t>
    </rPh>
    <rPh sb="25" eb="27">
      <t>バンゴウ</t>
    </rPh>
    <rPh sb="37" eb="39">
      <t>センタク</t>
    </rPh>
    <phoneticPr fontId="2"/>
  </si>
  <si>
    <t>　「農業者」とは、協定に位置付けられている農用地において農業生産活動等（多面的機能支払においては、耕作又は養畜）を実施する農業者又は団体である。</t>
    <rPh sb="2" eb="5">
      <t>ノウギョウシャ</t>
    </rPh>
    <rPh sb="9" eb="11">
      <t>キョウテイ</t>
    </rPh>
    <rPh sb="12" eb="14">
      <t>イチ</t>
    </rPh>
    <rPh sb="14" eb="15">
      <t>ツ</t>
    </rPh>
    <rPh sb="21" eb="24">
      <t>ノウヨウチ</t>
    </rPh>
    <rPh sb="28" eb="30">
      <t>ノウギョウ</t>
    </rPh>
    <rPh sb="30" eb="32">
      <t>セイサン</t>
    </rPh>
    <rPh sb="32" eb="34">
      <t>カツドウ</t>
    </rPh>
    <rPh sb="34" eb="35">
      <t>トウ</t>
    </rPh>
    <rPh sb="36" eb="39">
      <t>タメンテキ</t>
    </rPh>
    <rPh sb="39" eb="41">
      <t>キノウ</t>
    </rPh>
    <rPh sb="41" eb="43">
      <t>シハライ</t>
    </rPh>
    <rPh sb="49" eb="51">
      <t>コウサク</t>
    </rPh>
    <rPh sb="51" eb="52">
      <t>マタ</t>
    </rPh>
    <rPh sb="53" eb="54">
      <t>ヤシナ</t>
    </rPh>
    <phoneticPr fontId="2"/>
  </si>
  <si>
    <t>中山間直接支払の場合には、「分類記号」を分類記号リストのA～Mから選択するとともに、「年齢分類記号」を年齢分類記号リストのア～コから選択する。</t>
    <rPh sb="0" eb="1">
      <t>チュウ</t>
    </rPh>
    <rPh sb="1" eb="3">
      <t>サンカン</t>
    </rPh>
    <rPh sb="3" eb="5">
      <t>チョクセツ</t>
    </rPh>
    <rPh sb="5" eb="7">
      <t>シハライ</t>
    </rPh>
    <rPh sb="8" eb="10">
      <t>バアイ</t>
    </rPh>
    <rPh sb="14" eb="16">
      <t>ブンルイ</t>
    </rPh>
    <rPh sb="16" eb="18">
      <t>キゴウ</t>
    </rPh>
    <rPh sb="20" eb="22">
      <t>ブンルイ</t>
    </rPh>
    <rPh sb="22" eb="24">
      <t>キゴウ</t>
    </rPh>
    <rPh sb="33" eb="35">
      <t>センタク</t>
    </rPh>
    <rPh sb="43" eb="45">
      <t>ネンレイ</t>
    </rPh>
    <rPh sb="45" eb="47">
      <t>ブンルイ</t>
    </rPh>
    <rPh sb="47" eb="49">
      <t>キゴウ</t>
    </rPh>
    <rPh sb="51" eb="53">
      <t>ネンレイ</t>
    </rPh>
    <rPh sb="53" eb="55">
      <t>ブンルイ</t>
    </rPh>
    <rPh sb="55" eb="57">
      <t>キゴウ</t>
    </rPh>
    <rPh sb="66" eb="68">
      <t>センタク</t>
    </rPh>
    <phoneticPr fontId="2"/>
  </si>
  <si>
    <t>「国際水準GAPの実施に係る取組意思確認」の欄は、各構成員に意思確認の上、□にチェックを入れる。</t>
    <rPh sb="1" eb="3">
      <t>コクサイ</t>
    </rPh>
    <rPh sb="3" eb="5">
      <t>スイジュン</t>
    </rPh>
    <rPh sb="9" eb="11">
      <t>ジッシ</t>
    </rPh>
    <rPh sb="12" eb="13">
      <t>カカ</t>
    </rPh>
    <rPh sb="14" eb="16">
      <t>トリクミ</t>
    </rPh>
    <rPh sb="16" eb="18">
      <t>イシ</t>
    </rPh>
    <rPh sb="18" eb="20">
      <t>カクニン</t>
    </rPh>
    <rPh sb="22" eb="23">
      <t>ラン</t>
    </rPh>
    <rPh sb="25" eb="29">
      <t>カクコウセイイン</t>
    </rPh>
    <rPh sb="30" eb="32">
      <t>イシ</t>
    </rPh>
    <rPh sb="32" eb="34">
      <t>カクニン</t>
    </rPh>
    <rPh sb="35" eb="36">
      <t>ウエ</t>
    </rPh>
    <rPh sb="44" eb="45">
      <t>イ</t>
    </rPh>
    <phoneticPr fontId="2"/>
  </si>
  <si>
    <t>注6：</t>
    <rPh sb="0" eb="1">
      <t>チュウ</t>
    </rPh>
    <phoneticPr fontId="2"/>
  </si>
  <si>
    <t>「国際水準GAPの実施」とは、食品安全、環境保全、労働安全、人権保護、農業経営管理の項目に係るGAPに関する指導・研修を通じ理解し、その理解に基づきGAPの取組を実施することをいう。</t>
    <rPh sb="1" eb="3">
      <t>コクサイ</t>
    </rPh>
    <rPh sb="3" eb="5">
      <t>スイジュン</t>
    </rPh>
    <rPh sb="9" eb="11">
      <t>ジッシ</t>
    </rPh>
    <rPh sb="15" eb="17">
      <t>ショクヒン</t>
    </rPh>
    <rPh sb="17" eb="19">
      <t>アンゼン</t>
    </rPh>
    <rPh sb="20" eb="22">
      <t>カンキョウ</t>
    </rPh>
    <rPh sb="22" eb="24">
      <t>ホゼン</t>
    </rPh>
    <rPh sb="25" eb="27">
      <t>ロウドウ</t>
    </rPh>
    <rPh sb="27" eb="29">
      <t>アンゼン</t>
    </rPh>
    <rPh sb="30" eb="32">
      <t>ジンケン</t>
    </rPh>
    <rPh sb="32" eb="34">
      <t>ホゴ</t>
    </rPh>
    <rPh sb="35" eb="37">
      <t>ノウギョウ</t>
    </rPh>
    <rPh sb="37" eb="39">
      <t>ケイエイ</t>
    </rPh>
    <rPh sb="39" eb="41">
      <t>カンリ</t>
    </rPh>
    <rPh sb="42" eb="44">
      <t>コウモク</t>
    </rPh>
    <rPh sb="45" eb="46">
      <t>カカ</t>
    </rPh>
    <rPh sb="51" eb="52">
      <t>カン</t>
    </rPh>
    <rPh sb="54" eb="56">
      <t>シドウ</t>
    </rPh>
    <rPh sb="57" eb="59">
      <t>ケンシュウ</t>
    </rPh>
    <rPh sb="60" eb="61">
      <t>ツウ</t>
    </rPh>
    <rPh sb="62" eb="64">
      <t>リカイ</t>
    </rPh>
    <rPh sb="68" eb="70">
      <t>リカイ</t>
    </rPh>
    <rPh sb="71" eb="72">
      <t>モト</t>
    </rPh>
    <rPh sb="78" eb="80">
      <t>トリクミ</t>
    </rPh>
    <rPh sb="81" eb="83">
      <t>ジッシ</t>
    </rPh>
    <phoneticPr fontId="2"/>
  </si>
  <si>
    <t>45～49歳</t>
    <rPh sb="5" eb="6">
      <t>サイ</t>
    </rPh>
    <phoneticPr fontId="2"/>
  </si>
  <si>
    <t>50～54歳</t>
    <rPh sb="5" eb="6">
      <t>サイ</t>
    </rPh>
    <phoneticPr fontId="2"/>
  </si>
  <si>
    <t>55～59歳</t>
    <rPh sb="5" eb="6">
      <t>サイ</t>
    </rPh>
    <phoneticPr fontId="2"/>
  </si>
  <si>
    <t>60～64歳</t>
    <rPh sb="5" eb="6">
      <t>サイ</t>
    </rPh>
    <phoneticPr fontId="2"/>
  </si>
  <si>
    <t>65～69歳</t>
    <rPh sb="5" eb="6">
      <t>サイ</t>
    </rPh>
    <phoneticPr fontId="2"/>
  </si>
  <si>
    <t>70～74歳</t>
    <rPh sb="5" eb="6">
      <t>サイ</t>
    </rPh>
    <phoneticPr fontId="2"/>
  </si>
  <si>
    <t>75～79歳</t>
    <rPh sb="5" eb="6">
      <t>サイ</t>
    </rPh>
    <phoneticPr fontId="2"/>
  </si>
  <si>
    <t>80歳以上</t>
    <rPh sb="2" eb="3">
      <t>サイ</t>
    </rPh>
    <rPh sb="3" eb="5">
      <t>イジョウ</t>
    </rPh>
    <phoneticPr fontId="2"/>
  </si>
  <si>
    <t>注）</t>
    <rPh sb="0" eb="1">
      <t>チュウ</t>
    </rPh>
    <phoneticPr fontId="2"/>
  </si>
  <si>
    <t>事務作業が一部の者に集中して過大な負担となっていないか、事務作業を担う者への報酬が適正な水準となっているか等について、協定参加者で確認すること。</t>
    <rPh sb="0" eb="2">
      <t>ジム</t>
    </rPh>
    <rPh sb="2" eb="4">
      <t>サギョウ</t>
    </rPh>
    <rPh sb="5" eb="7">
      <t>イチブ</t>
    </rPh>
    <rPh sb="8" eb="9">
      <t>シャ</t>
    </rPh>
    <rPh sb="10" eb="12">
      <t>シュウチュウ</t>
    </rPh>
    <rPh sb="14" eb="16">
      <t>カダイ</t>
    </rPh>
    <rPh sb="17" eb="19">
      <t>フタン</t>
    </rPh>
    <rPh sb="28" eb="30">
      <t>ジム</t>
    </rPh>
    <rPh sb="30" eb="32">
      <t>サギョウ</t>
    </rPh>
    <rPh sb="33" eb="34">
      <t>ニナ</t>
    </rPh>
    <rPh sb="35" eb="36">
      <t>シャ</t>
    </rPh>
    <rPh sb="38" eb="40">
      <t>ホウシュウ</t>
    </rPh>
    <rPh sb="41" eb="43">
      <t>テキセイ</t>
    </rPh>
    <rPh sb="44" eb="46">
      <t>スイジュン</t>
    </rPh>
    <rPh sb="53" eb="54">
      <t>トウ</t>
    </rPh>
    <rPh sb="59" eb="61">
      <t>キョウテイ</t>
    </rPh>
    <rPh sb="61" eb="64">
      <t>サンカシャ</t>
    </rPh>
    <rPh sb="65" eb="67">
      <t>カクニン</t>
    </rPh>
    <phoneticPr fontId="2"/>
  </si>
  <si>
    <t>　集落協定の管理体制（構成員の役割分担）</t>
  </si>
  <si>
    <t>協定全体</t>
    <rPh sb="0" eb="2">
      <t>キョウテイ</t>
    </rPh>
    <rPh sb="2" eb="4">
      <t>ゼンタイ</t>
    </rPh>
    <phoneticPr fontId="2"/>
  </si>
  <si>
    <t>交付基準（傾斜等）</t>
    <rPh sb="0" eb="2">
      <t>コウフ</t>
    </rPh>
    <rPh sb="2" eb="4">
      <t>キジュン</t>
    </rPh>
    <rPh sb="5" eb="7">
      <t>ケイシャ</t>
    </rPh>
    <rPh sb="7" eb="8">
      <t>トウ</t>
    </rPh>
    <phoneticPr fontId="2"/>
  </si>
  <si>
    <t>急傾斜</t>
    <rPh sb="0" eb="3">
      <t>キュウケイシャ</t>
    </rPh>
    <phoneticPr fontId="2"/>
  </si>
  <si>
    <t>緩傾斜</t>
    <rPh sb="0" eb="1">
      <t>ユル</t>
    </rPh>
    <rPh sb="1" eb="3">
      <t>ケイシャ</t>
    </rPh>
    <phoneticPr fontId="2"/>
  </si>
  <si>
    <t>棚田地域振興活動加算</t>
    <rPh sb="0" eb="2">
      <t>タナダ</t>
    </rPh>
    <rPh sb="2" eb="4">
      <t>チイキ</t>
    </rPh>
    <rPh sb="4" eb="6">
      <t>シンコウ</t>
    </rPh>
    <rPh sb="6" eb="8">
      <t>カツドウ</t>
    </rPh>
    <rPh sb="8" eb="10">
      <t>カサン</t>
    </rPh>
    <phoneticPr fontId="2"/>
  </si>
  <si>
    <t>田
1/20以上</t>
    <rPh sb="0" eb="1">
      <t>タ</t>
    </rPh>
    <rPh sb="6" eb="8">
      <t>イジョウ</t>
    </rPh>
    <phoneticPr fontId="2"/>
  </si>
  <si>
    <t>畑
15度以上</t>
    <rPh sb="0" eb="1">
      <t>ハタ</t>
    </rPh>
    <rPh sb="4" eb="7">
      <t>ドイジョウ</t>
    </rPh>
    <phoneticPr fontId="2"/>
  </si>
  <si>
    <t>面積×単価
（円）</t>
    <rPh sb="0" eb="2">
      <t>メンセキ</t>
    </rPh>
    <rPh sb="3" eb="5">
      <t>タンカ</t>
    </rPh>
    <rPh sb="7" eb="8">
      <t>エン</t>
    </rPh>
    <phoneticPr fontId="2"/>
  </si>
  <si>
    <t>注１）</t>
    <rPh sb="0" eb="1">
      <t>チュウ</t>
    </rPh>
    <phoneticPr fontId="2"/>
  </si>
  <si>
    <t>単価（円/10a）は、同一農用地に最初に適用される加算以外の加算については、1,000円を減じた額とする。</t>
    <rPh sb="0" eb="2">
      <t>タンカ</t>
    </rPh>
    <rPh sb="3" eb="4">
      <t>エン</t>
    </rPh>
    <rPh sb="11" eb="13">
      <t>ドウイツ</t>
    </rPh>
    <rPh sb="13" eb="16">
      <t>ノウヨウチ</t>
    </rPh>
    <rPh sb="17" eb="19">
      <t>サイショ</t>
    </rPh>
    <rPh sb="20" eb="22">
      <t>テキヨウ</t>
    </rPh>
    <rPh sb="25" eb="27">
      <t>カサン</t>
    </rPh>
    <rPh sb="27" eb="29">
      <t>イガイ</t>
    </rPh>
    <rPh sb="30" eb="32">
      <t>カサン</t>
    </rPh>
    <rPh sb="43" eb="44">
      <t>エン</t>
    </rPh>
    <rPh sb="45" eb="46">
      <t>ゲン</t>
    </rPh>
    <rPh sb="48" eb="49">
      <t>ガク</t>
    </rPh>
    <phoneticPr fontId="2"/>
  </si>
  <si>
    <t>注２）</t>
    <rPh sb="0" eb="1">
      <t>チュウ</t>
    </rPh>
    <phoneticPr fontId="2"/>
  </si>
  <si>
    <t>面積×単価（円）は、面積（㎡）の千分の一の値に単価（円/10a）を乗じた値とする。</t>
    <rPh sb="0" eb="2">
      <t>メンセキ</t>
    </rPh>
    <rPh sb="3" eb="5">
      <t>タンカ</t>
    </rPh>
    <rPh sb="6" eb="7">
      <t>エン</t>
    </rPh>
    <rPh sb="10" eb="12">
      <t>メンセキ</t>
    </rPh>
    <rPh sb="16" eb="17">
      <t>セン</t>
    </rPh>
    <rPh sb="17" eb="18">
      <t>ブン</t>
    </rPh>
    <rPh sb="19" eb="20">
      <t>イチ</t>
    </rPh>
    <rPh sb="21" eb="22">
      <t>アタイ</t>
    </rPh>
    <rPh sb="23" eb="25">
      <t>タンカ</t>
    </rPh>
    <rPh sb="26" eb="27">
      <t>エン</t>
    </rPh>
    <rPh sb="33" eb="34">
      <t>ジョウ</t>
    </rPh>
    <rPh sb="36" eb="37">
      <t>アタイ</t>
    </rPh>
    <phoneticPr fontId="2"/>
  </si>
  <si>
    <t>集落協定広域化加算</t>
    <rPh sb="0" eb="2">
      <t>シュウラク</t>
    </rPh>
    <rPh sb="2" eb="4">
      <t>キョウテイ</t>
    </rPh>
    <rPh sb="4" eb="7">
      <t>コウイキカ</t>
    </rPh>
    <rPh sb="7" eb="9">
      <t>カサン</t>
    </rPh>
    <phoneticPr fontId="2"/>
  </si>
  <si>
    <t>面積×単価
（円）</t>
    <rPh sb="0" eb="2">
      <t>メンセキ</t>
    </rPh>
    <rPh sb="3" eb="5">
      <t>タンカ</t>
    </rPh>
    <rPh sb="7" eb="8">
      <t>エン</t>
    </rPh>
    <phoneticPr fontId="2"/>
  </si>
  <si>
    <t>面積×単価の計
（円）</t>
    <rPh sb="0" eb="2">
      <t>メンセキ</t>
    </rPh>
    <rPh sb="3" eb="5">
      <t>タンカ</t>
    </rPh>
    <rPh sb="6" eb="7">
      <t>ケイ</t>
    </rPh>
    <rPh sb="9" eb="10">
      <t>エン</t>
    </rPh>
    <phoneticPr fontId="2"/>
  </si>
  <si>
    <t>上限額
（円）</t>
    <rPh sb="0" eb="3">
      <t>ジョウゲンガク</t>
    </rPh>
    <rPh sb="5" eb="6">
      <t>エン</t>
    </rPh>
    <phoneticPr fontId="2"/>
  </si>
  <si>
    <t>加算額
（円）</t>
    <rPh sb="0" eb="3">
      <t>カサンガク</t>
    </rPh>
    <rPh sb="5" eb="6">
      <t>エン</t>
    </rPh>
    <phoneticPr fontId="2"/>
  </si>
  <si>
    <t>注３）</t>
    <rPh sb="0" eb="1">
      <t>チュウ</t>
    </rPh>
    <phoneticPr fontId="2"/>
  </si>
  <si>
    <t>加算額（円）は、面積×単価の計（円）及び200万円のうち、いずれか低い額とする。</t>
    <rPh sb="0" eb="3">
      <t>カサンガク</t>
    </rPh>
    <rPh sb="4" eb="5">
      <t>エン</t>
    </rPh>
    <rPh sb="8" eb="10">
      <t>メンセキ</t>
    </rPh>
    <rPh sb="11" eb="13">
      <t>タンカ</t>
    </rPh>
    <rPh sb="14" eb="15">
      <t>ケイ</t>
    </rPh>
    <rPh sb="16" eb="17">
      <t>エン</t>
    </rPh>
    <rPh sb="18" eb="19">
      <t>オヨ</t>
    </rPh>
    <rPh sb="23" eb="25">
      <t>マンエン</t>
    </rPh>
    <rPh sb="33" eb="34">
      <t>ヒク</t>
    </rPh>
    <rPh sb="35" eb="36">
      <t>ガク</t>
    </rPh>
    <phoneticPr fontId="2"/>
  </si>
  <si>
    <t>注）第４期対策に取り組んでいた集落は既協定欄に○を記載する。</t>
    <rPh sb="0" eb="1">
      <t>チュウ</t>
    </rPh>
    <rPh sb="2" eb="3">
      <t>ダイ</t>
    </rPh>
    <rPh sb="4" eb="5">
      <t>キ</t>
    </rPh>
    <rPh sb="5" eb="7">
      <t>タイサク</t>
    </rPh>
    <rPh sb="8" eb="9">
      <t>ト</t>
    </rPh>
    <rPh sb="10" eb="11">
      <t>ク</t>
    </rPh>
    <rPh sb="15" eb="17">
      <t>シュウラク</t>
    </rPh>
    <rPh sb="18" eb="19">
      <t>キ</t>
    </rPh>
    <rPh sb="19" eb="21">
      <t>キョウテイ</t>
    </rPh>
    <rPh sb="21" eb="22">
      <t>ラン</t>
    </rPh>
    <rPh sb="25" eb="27">
      <t>キサイ</t>
    </rPh>
    <phoneticPr fontId="2"/>
  </si>
  <si>
    <t>○</t>
    <phoneticPr fontId="2"/>
  </si>
  <si>
    <t>集落機能強化加算</t>
    <rPh sb="0" eb="2">
      <t>シュウラク</t>
    </rPh>
    <rPh sb="2" eb="4">
      <t>キノウ</t>
    </rPh>
    <rPh sb="4" eb="6">
      <t>キョウカ</t>
    </rPh>
    <rPh sb="6" eb="8">
      <t>カサン</t>
    </rPh>
    <phoneticPr fontId="2"/>
  </si>
  <si>
    <t>生産性向上加算</t>
    <rPh sb="0" eb="3">
      <t>セイサンセイ</t>
    </rPh>
    <rPh sb="3" eb="5">
      <t>コウジョウ</t>
    </rPh>
    <rPh sb="5" eb="7">
      <t>カサン</t>
    </rPh>
    <phoneticPr fontId="2"/>
  </si>
  <si>
    <t>体制整備単価の取組を行う協定については、第8との整合を図ること。</t>
    <rPh sb="0" eb="2">
      <t>タイセイ</t>
    </rPh>
    <rPh sb="2" eb="4">
      <t>セイビ</t>
    </rPh>
    <rPh sb="4" eb="6">
      <t>タンカ</t>
    </rPh>
    <rPh sb="7" eb="9">
      <t>トリクミ</t>
    </rPh>
    <rPh sb="10" eb="11">
      <t>オコナ</t>
    </rPh>
    <rPh sb="12" eb="14">
      <t>キョウテイ</t>
    </rPh>
    <rPh sb="20" eb="21">
      <t>ダイ</t>
    </rPh>
    <rPh sb="24" eb="26">
      <t>セイゴウ</t>
    </rPh>
    <rPh sb="27" eb="28">
      <t>ハカ</t>
    </rPh>
    <phoneticPr fontId="2"/>
  </si>
  <si>
    <t>　以下の項目から1項目以上（2で管理の対象とする水路・農道等が、多面的機能支払交付金実施要綱別紙1第5の2に基づく活動計画に定める施設と同一である場合は、2項目以上）を選択する。</t>
    <rPh sb="1" eb="3">
      <t>イカ</t>
    </rPh>
    <rPh sb="4" eb="6">
      <t>コウモク</t>
    </rPh>
    <rPh sb="9" eb="11">
      <t>コウモク</t>
    </rPh>
    <rPh sb="11" eb="13">
      <t>イジョウ</t>
    </rPh>
    <rPh sb="16" eb="18">
      <t>カンリ</t>
    </rPh>
    <rPh sb="19" eb="21">
      <t>タイショウ</t>
    </rPh>
    <rPh sb="24" eb="26">
      <t>スイロ</t>
    </rPh>
    <rPh sb="27" eb="29">
      <t>ノウドウ</t>
    </rPh>
    <rPh sb="29" eb="30">
      <t>トウ</t>
    </rPh>
    <rPh sb="32" eb="35">
      <t>タメンテキ</t>
    </rPh>
    <rPh sb="35" eb="37">
      <t>キノウ</t>
    </rPh>
    <rPh sb="37" eb="39">
      <t>シハライ</t>
    </rPh>
    <rPh sb="39" eb="42">
      <t>コウフキン</t>
    </rPh>
    <rPh sb="42" eb="44">
      <t>ジッシ</t>
    </rPh>
    <rPh sb="44" eb="46">
      <t>ヨウコウ</t>
    </rPh>
    <rPh sb="46" eb="48">
      <t>ベッシ</t>
    </rPh>
    <rPh sb="49" eb="50">
      <t>ダイ</t>
    </rPh>
    <rPh sb="54" eb="55">
      <t>モト</t>
    </rPh>
    <rPh sb="57" eb="59">
      <t>カツドウ</t>
    </rPh>
    <rPh sb="59" eb="61">
      <t>ケイカク</t>
    </rPh>
    <rPh sb="62" eb="63">
      <t>サダ</t>
    </rPh>
    <rPh sb="65" eb="67">
      <t>シセツ</t>
    </rPh>
    <rPh sb="68" eb="70">
      <t>ドウイツ</t>
    </rPh>
    <rPh sb="73" eb="75">
      <t>バアイ</t>
    </rPh>
    <rPh sb="78" eb="80">
      <t>コウモク</t>
    </rPh>
    <rPh sb="80" eb="82">
      <t>イジョウ</t>
    </rPh>
    <rPh sb="84" eb="86">
      <t>センタク</t>
    </rPh>
    <phoneticPr fontId="2"/>
  </si>
  <si>
    <t>多面的機能支払交付金実施要綱別紙1第5の2に基づく活動計画に定める施設と同一。</t>
    <rPh sb="0" eb="3">
      <t>タメンテキ</t>
    </rPh>
    <rPh sb="3" eb="5">
      <t>キノウ</t>
    </rPh>
    <rPh sb="5" eb="7">
      <t>シハライ</t>
    </rPh>
    <rPh sb="7" eb="10">
      <t>コウフキン</t>
    </rPh>
    <rPh sb="10" eb="12">
      <t>ジッシ</t>
    </rPh>
    <rPh sb="12" eb="14">
      <t>ヨウコウ</t>
    </rPh>
    <rPh sb="14" eb="16">
      <t>ベッシ</t>
    </rPh>
    <rPh sb="17" eb="18">
      <t>ダイ</t>
    </rPh>
    <rPh sb="22" eb="23">
      <t>モト</t>
    </rPh>
    <rPh sb="25" eb="27">
      <t>カツドウ</t>
    </rPh>
    <rPh sb="27" eb="29">
      <t>ケイカク</t>
    </rPh>
    <rPh sb="30" eb="31">
      <t>サダ</t>
    </rPh>
    <rPh sb="33" eb="35">
      <t>シセツ</t>
    </rPh>
    <rPh sb="36" eb="38">
      <t>ドウイツ</t>
    </rPh>
    <phoneticPr fontId="2"/>
  </si>
  <si>
    <t>上記1～3で定めた共同取組活動を行う際は、作業安全対策の観点から、以下の点に努めること。
・作業環境の点検（作業前の危険箇所の確認・共有、機器の定期点検等）
・共同取組活動で使用する機械又は使用頻度の高い機械（刈払機等）の安全な使用に関する取組の実施（研修・講習の開催又は参加等）</t>
    <rPh sb="0" eb="2">
      <t>ジョウキ</t>
    </rPh>
    <rPh sb="6" eb="7">
      <t>サダ</t>
    </rPh>
    <rPh sb="9" eb="11">
      <t>キョウドウ</t>
    </rPh>
    <rPh sb="11" eb="13">
      <t>トリクミ</t>
    </rPh>
    <rPh sb="13" eb="15">
      <t>カツドウ</t>
    </rPh>
    <rPh sb="16" eb="17">
      <t>オコナ</t>
    </rPh>
    <rPh sb="18" eb="19">
      <t>サイ</t>
    </rPh>
    <rPh sb="21" eb="23">
      <t>サギョウ</t>
    </rPh>
    <rPh sb="23" eb="25">
      <t>アンゼン</t>
    </rPh>
    <rPh sb="25" eb="27">
      <t>タイサク</t>
    </rPh>
    <rPh sb="28" eb="30">
      <t>カンテン</t>
    </rPh>
    <rPh sb="33" eb="35">
      <t>イカ</t>
    </rPh>
    <rPh sb="36" eb="37">
      <t>テン</t>
    </rPh>
    <rPh sb="38" eb="39">
      <t>ツト</t>
    </rPh>
    <rPh sb="46" eb="48">
      <t>サギョウ</t>
    </rPh>
    <rPh sb="48" eb="50">
      <t>カンキョウ</t>
    </rPh>
    <rPh sb="51" eb="53">
      <t>テンケン</t>
    </rPh>
    <rPh sb="54" eb="56">
      <t>サギョウ</t>
    </rPh>
    <rPh sb="56" eb="57">
      <t>マエ</t>
    </rPh>
    <rPh sb="58" eb="60">
      <t>キケン</t>
    </rPh>
    <rPh sb="60" eb="62">
      <t>カショ</t>
    </rPh>
    <rPh sb="63" eb="65">
      <t>カクニン</t>
    </rPh>
    <rPh sb="66" eb="68">
      <t>キョウユウ</t>
    </rPh>
    <rPh sb="69" eb="71">
      <t>キキ</t>
    </rPh>
    <rPh sb="72" eb="74">
      <t>テイキ</t>
    </rPh>
    <rPh sb="74" eb="76">
      <t>テンケン</t>
    </rPh>
    <rPh sb="76" eb="77">
      <t>トウ</t>
    </rPh>
    <rPh sb="80" eb="82">
      <t>キョウドウ</t>
    </rPh>
    <rPh sb="82" eb="84">
      <t>トリクミ</t>
    </rPh>
    <rPh sb="84" eb="86">
      <t>カツドウ</t>
    </rPh>
    <rPh sb="87" eb="89">
      <t>シヨウ</t>
    </rPh>
    <rPh sb="91" eb="93">
      <t>キカイ</t>
    </rPh>
    <rPh sb="93" eb="94">
      <t>マタ</t>
    </rPh>
    <rPh sb="95" eb="97">
      <t>シヨウ</t>
    </rPh>
    <rPh sb="97" eb="99">
      <t>ヒンド</t>
    </rPh>
    <rPh sb="100" eb="101">
      <t>タカ</t>
    </rPh>
    <rPh sb="102" eb="104">
      <t>キカイ</t>
    </rPh>
    <rPh sb="105" eb="106">
      <t>カリ</t>
    </rPh>
    <rPh sb="106" eb="107">
      <t>ハラ</t>
    </rPh>
    <rPh sb="107" eb="108">
      <t>キ</t>
    </rPh>
    <rPh sb="108" eb="109">
      <t>トウ</t>
    </rPh>
    <rPh sb="111" eb="113">
      <t>アンゼン</t>
    </rPh>
    <rPh sb="114" eb="116">
      <t>シヨウ</t>
    </rPh>
    <rPh sb="117" eb="118">
      <t>カン</t>
    </rPh>
    <rPh sb="120" eb="122">
      <t>トリクミ</t>
    </rPh>
    <rPh sb="123" eb="125">
      <t>ジッシ</t>
    </rPh>
    <rPh sb="126" eb="128">
      <t>ケンシュウ</t>
    </rPh>
    <rPh sb="129" eb="131">
      <t>コウシュウ</t>
    </rPh>
    <rPh sb="132" eb="134">
      <t>カイサイ</t>
    </rPh>
    <rPh sb="134" eb="135">
      <t>マタ</t>
    </rPh>
    <rPh sb="136" eb="138">
      <t>サンカ</t>
    </rPh>
    <rPh sb="138" eb="139">
      <t>トウ</t>
    </rPh>
    <phoneticPr fontId="2"/>
  </si>
  <si>
    <t>①役員等の各担当者の活動に対する経費</t>
    <rPh sb="1" eb="3">
      <t>ヤクイン</t>
    </rPh>
    <rPh sb="3" eb="4">
      <t>トウ</t>
    </rPh>
    <rPh sb="5" eb="9">
      <t>カクタントウシャ</t>
    </rPh>
    <rPh sb="10" eb="12">
      <t>カツドウ</t>
    </rPh>
    <rPh sb="13" eb="14">
      <t>タイ</t>
    </rPh>
    <rPh sb="16" eb="18">
      <t>ケイヒ</t>
    </rPh>
    <phoneticPr fontId="2"/>
  </si>
  <si>
    <t>②農業生産活動等の体制整備に向けた活動等の集落マスタープランの将来像を実現するため活動に対する経費</t>
    <rPh sb="1" eb="3">
      <t>ノウギョウ</t>
    </rPh>
    <rPh sb="3" eb="5">
      <t>セイサン</t>
    </rPh>
    <rPh sb="5" eb="7">
      <t>カツドウ</t>
    </rPh>
    <rPh sb="7" eb="8">
      <t>トウ</t>
    </rPh>
    <rPh sb="9" eb="11">
      <t>タイセイ</t>
    </rPh>
    <rPh sb="11" eb="13">
      <t>セイビ</t>
    </rPh>
    <rPh sb="14" eb="15">
      <t>ム</t>
    </rPh>
    <rPh sb="17" eb="19">
      <t>カツドウ</t>
    </rPh>
    <rPh sb="19" eb="20">
      <t>トウ</t>
    </rPh>
    <rPh sb="21" eb="23">
      <t>シュウラク</t>
    </rPh>
    <rPh sb="31" eb="34">
      <t>ショウライゾウ</t>
    </rPh>
    <rPh sb="35" eb="37">
      <t>ジツゲン</t>
    </rPh>
    <rPh sb="41" eb="43">
      <t>カツドウ</t>
    </rPh>
    <rPh sb="44" eb="45">
      <t>タイ</t>
    </rPh>
    <rPh sb="47" eb="49">
      <t>ケイヒ</t>
    </rPh>
    <phoneticPr fontId="2"/>
  </si>
  <si>
    <t>③水路、農道等の維持管理等集落の共同取組活動に要する経費</t>
    <rPh sb="1" eb="3">
      <t>スイロ</t>
    </rPh>
    <rPh sb="4" eb="6">
      <t>ノウドウ</t>
    </rPh>
    <rPh sb="6" eb="7">
      <t>トウ</t>
    </rPh>
    <rPh sb="8" eb="10">
      <t>イジ</t>
    </rPh>
    <rPh sb="10" eb="12">
      <t>カンリ</t>
    </rPh>
    <rPh sb="12" eb="13">
      <t>トウ</t>
    </rPh>
    <rPh sb="13" eb="15">
      <t>シュウラク</t>
    </rPh>
    <rPh sb="16" eb="18">
      <t>キョウドウ</t>
    </rPh>
    <rPh sb="18" eb="20">
      <t>トリクミ</t>
    </rPh>
    <rPh sb="20" eb="22">
      <t>カツドウ</t>
    </rPh>
    <rPh sb="23" eb="24">
      <t>ヨウ</t>
    </rPh>
    <rPh sb="26" eb="28">
      <t>ケイヒ</t>
    </rPh>
    <phoneticPr fontId="2"/>
  </si>
  <si>
    <t>④農用地の維持・管理活動を行う者に対する経費</t>
    <rPh sb="1" eb="4">
      <t>ノウヨウチ</t>
    </rPh>
    <rPh sb="5" eb="7">
      <t>イジ</t>
    </rPh>
    <rPh sb="8" eb="10">
      <t>カンリ</t>
    </rPh>
    <rPh sb="10" eb="12">
      <t>カツドウ</t>
    </rPh>
    <rPh sb="13" eb="14">
      <t>オコナ</t>
    </rPh>
    <rPh sb="15" eb="16">
      <t>シャ</t>
    </rPh>
    <rPh sb="17" eb="18">
      <t>タイ</t>
    </rPh>
    <rPh sb="20" eb="22">
      <t>ケイヒ</t>
    </rPh>
    <phoneticPr fontId="2"/>
  </si>
  <si>
    <t>⑤毎年の積立額又は次年度への繰越予定額</t>
    <rPh sb="1" eb="3">
      <t>マイトシ</t>
    </rPh>
    <rPh sb="4" eb="6">
      <t>ツミタテ</t>
    </rPh>
    <rPh sb="6" eb="7">
      <t>ガク</t>
    </rPh>
    <rPh sb="7" eb="8">
      <t>マタ</t>
    </rPh>
    <rPh sb="9" eb="12">
      <t>ジネンド</t>
    </rPh>
    <rPh sb="14" eb="16">
      <t>クリコシ</t>
    </rPh>
    <rPh sb="16" eb="18">
      <t>ヨテイ</t>
    </rPh>
    <rPh sb="18" eb="19">
      <t>ガク</t>
    </rPh>
    <phoneticPr fontId="2"/>
  </si>
  <si>
    <t>交付金使途の内容（項目）</t>
    <rPh sb="0" eb="3">
      <t>コウフキン</t>
    </rPh>
    <rPh sb="3" eb="5">
      <t>シト</t>
    </rPh>
    <rPh sb="6" eb="8">
      <t>ナイヨウ</t>
    </rPh>
    <rPh sb="9" eb="11">
      <t>コウモク</t>
    </rPh>
    <phoneticPr fontId="2"/>
  </si>
  <si>
    <t>3のとおり</t>
    <phoneticPr fontId="2"/>
  </si>
  <si>
    <t>集落戦略を作成する。</t>
    <rPh sb="0" eb="2">
      <t>シュウラク</t>
    </rPh>
    <rPh sb="2" eb="4">
      <t>センリャク</t>
    </rPh>
    <rPh sb="5" eb="7">
      <t>サクセイ</t>
    </rPh>
    <phoneticPr fontId="2"/>
  </si>
  <si>
    <t>該当</t>
    <rPh sb="0" eb="2">
      <t>ガイトウ</t>
    </rPh>
    <phoneticPr fontId="2"/>
  </si>
  <si>
    <t>取り組むべき事項</t>
    <rPh sb="0" eb="1">
      <t>ト</t>
    </rPh>
    <rPh sb="2" eb="3">
      <t>ク</t>
    </rPh>
    <rPh sb="6" eb="8">
      <t>ジコウ</t>
    </rPh>
    <phoneticPr fontId="2"/>
  </si>
  <si>
    <t>別紙様式2に定める集落戦略を作成する。</t>
    <rPh sb="0" eb="2">
      <t>ベッシ</t>
    </rPh>
    <rPh sb="2" eb="4">
      <t>ヨウシキ</t>
    </rPh>
    <rPh sb="6" eb="7">
      <t>サダ</t>
    </rPh>
    <rPh sb="9" eb="11">
      <t>シュウラク</t>
    </rPh>
    <rPh sb="11" eb="13">
      <t>センリャク</t>
    </rPh>
    <rPh sb="14" eb="16">
      <t>サクセイ</t>
    </rPh>
    <phoneticPr fontId="2"/>
  </si>
  <si>
    <t>　次の活動のうち集落として取り組む項目に○印を記入するとともに、取組期間、現状及び達成目標について具体的に記載し、実施する。</t>
    <rPh sb="1" eb="2">
      <t>ツギ</t>
    </rPh>
    <rPh sb="3" eb="5">
      <t>カツドウ</t>
    </rPh>
    <rPh sb="8" eb="10">
      <t>シュウラク</t>
    </rPh>
    <rPh sb="13" eb="14">
      <t>ト</t>
    </rPh>
    <rPh sb="15" eb="16">
      <t>ク</t>
    </rPh>
    <rPh sb="17" eb="19">
      <t>コウモク</t>
    </rPh>
    <rPh sb="21" eb="22">
      <t>シルシ</t>
    </rPh>
    <rPh sb="23" eb="25">
      <t>キニュウ</t>
    </rPh>
    <rPh sb="32" eb="34">
      <t>トリクミ</t>
    </rPh>
    <rPh sb="34" eb="36">
      <t>キカン</t>
    </rPh>
    <rPh sb="37" eb="39">
      <t>ゲンジョウ</t>
    </rPh>
    <rPh sb="39" eb="40">
      <t>オヨ</t>
    </rPh>
    <rPh sb="41" eb="43">
      <t>タッセイ</t>
    </rPh>
    <rPh sb="43" eb="45">
      <t>モクヒョウ</t>
    </rPh>
    <rPh sb="49" eb="52">
      <t>グタイテキ</t>
    </rPh>
    <rPh sb="53" eb="55">
      <t>キサイ</t>
    </rPh>
    <rPh sb="57" eb="59">
      <t>ジッシ</t>
    </rPh>
    <phoneticPr fontId="2"/>
  </si>
  <si>
    <t>①棚田地域振興活動加算</t>
    <rPh sb="1" eb="3">
      <t>タナダ</t>
    </rPh>
    <rPh sb="3" eb="5">
      <t>チイキ</t>
    </rPh>
    <rPh sb="5" eb="7">
      <t>シンコウ</t>
    </rPh>
    <rPh sb="7" eb="9">
      <t>カツドウ</t>
    </rPh>
    <rPh sb="9" eb="11">
      <t>カサン</t>
    </rPh>
    <phoneticPr fontId="2"/>
  </si>
  <si>
    <t>令和</t>
    <rPh sb="0" eb="2">
      <t>レイワ</t>
    </rPh>
    <phoneticPr fontId="2"/>
  </si>
  <si>
    <t>年度～</t>
    <rPh sb="0" eb="1">
      <t>ネン</t>
    </rPh>
    <rPh sb="1" eb="2">
      <t>ド</t>
    </rPh>
    <phoneticPr fontId="2"/>
  </si>
  <si>
    <t>取組期間</t>
    <rPh sb="0" eb="2">
      <t>トリクミ</t>
    </rPh>
    <rPh sb="2" eb="4">
      <t>キカン</t>
    </rPh>
    <phoneticPr fontId="2"/>
  </si>
  <si>
    <t>②超急傾斜農地保全管理加算</t>
    <rPh sb="1" eb="2">
      <t>チョウ</t>
    </rPh>
    <rPh sb="2" eb="5">
      <t>キュウケイシャ</t>
    </rPh>
    <rPh sb="5" eb="7">
      <t>ノウチ</t>
    </rPh>
    <rPh sb="7" eb="9">
      <t>ホゼン</t>
    </rPh>
    <rPh sb="9" eb="11">
      <t>カンリ</t>
    </rPh>
    <rPh sb="11" eb="13">
      <t>カサン</t>
    </rPh>
    <phoneticPr fontId="2"/>
  </si>
  <si>
    <t>③集落協定広域化加算</t>
    <rPh sb="1" eb="3">
      <t>シュウラク</t>
    </rPh>
    <rPh sb="3" eb="5">
      <t>キョウテイ</t>
    </rPh>
    <rPh sb="5" eb="8">
      <t>コウイキカ</t>
    </rPh>
    <rPh sb="8" eb="10">
      <t>カサン</t>
    </rPh>
    <phoneticPr fontId="2"/>
  </si>
  <si>
    <t>（人材の確保後に記入）</t>
    <rPh sb="1" eb="3">
      <t>ジンザイ</t>
    </rPh>
    <rPh sb="4" eb="6">
      <t>カクホ</t>
    </rPh>
    <rPh sb="6" eb="7">
      <t>ゴ</t>
    </rPh>
    <rPh sb="8" eb="10">
      <t>キニュウ</t>
    </rPh>
    <phoneticPr fontId="2"/>
  </si>
  <si>
    <t>氏名等</t>
    <rPh sb="0" eb="2">
      <t>シメイ</t>
    </rPh>
    <rPh sb="2" eb="3">
      <t>トウ</t>
    </rPh>
    <phoneticPr fontId="2"/>
  </si>
  <si>
    <t>現状は、取組期間の開始年度における地域の現状を記載する。</t>
    <rPh sb="0" eb="2">
      <t>ゲンジョウ</t>
    </rPh>
    <rPh sb="4" eb="6">
      <t>トリクミ</t>
    </rPh>
    <rPh sb="6" eb="8">
      <t>キカン</t>
    </rPh>
    <rPh sb="9" eb="11">
      <t>カイシ</t>
    </rPh>
    <rPh sb="11" eb="13">
      <t>ネンド</t>
    </rPh>
    <rPh sb="17" eb="19">
      <t>チイキ</t>
    </rPh>
    <rPh sb="20" eb="22">
      <t>ゲンジョウ</t>
    </rPh>
    <rPh sb="23" eb="25">
      <t>キサイ</t>
    </rPh>
    <phoneticPr fontId="2"/>
  </si>
  <si>
    <t>添付資料</t>
    <rPh sb="0" eb="2">
      <t>テンプ</t>
    </rPh>
    <rPh sb="2" eb="4">
      <t>シリョウ</t>
    </rPh>
    <phoneticPr fontId="2"/>
  </si>
  <si>
    <t>農用地の内訳等及び集落戦略（協定農用地の将来像）</t>
    <rPh sb="0" eb="3">
      <t>ノウヨウチ</t>
    </rPh>
    <rPh sb="4" eb="6">
      <t>ウチワケ</t>
    </rPh>
    <rPh sb="6" eb="7">
      <t>トウ</t>
    </rPh>
    <rPh sb="7" eb="8">
      <t>オヨ</t>
    </rPh>
    <rPh sb="9" eb="11">
      <t>シュウラク</t>
    </rPh>
    <rPh sb="11" eb="13">
      <t>センリャク</t>
    </rPh>
    <rPh sb="14" eb="16">
      <t>キョウテイ</t>
    </rPh>
    <rPh sb="16" eb="19">
      <t>ノウヨウチ</t>
    </rPh>
    <rPh sb="20" eb="23">
      <t>ショウライゾウ</t>
    </rPh>
    <phoneticPr fontId="2"/>
  </si>
  <si>
    <t>協定対象施設の管理方法</t>
    <rPh sb="0" eb="2">
      <t>キョウテイ</t>
    </rPh>
    <rPh sb="2" eb="4">
      <t>タイショウ</t>
    </rPh>
    <rPh sb="4" eb="6">
      <t>シセツ</t>
    </rPh>
    <rPh sb="7" eb="9">
      <t>カンリ</t>
    </rPh>
    <rPh sb="9" eb="11">
      <t>ホウホウ</t>
    </rPh>
    <phoneticPr fontId="2"/>
  </si>
  <si>
    <t>農業所得の確認に関する承諾書</t>
    <rPh sb="0" eb="2">
      <t>ノウギョウ</t>
    </rPh>
    <rPh sb="2" eb="4">
      <t>ショトク</t>
    </rPh>
    <rPh sb="5" eb="7">
      <t>カクニン</t>
    </rPh>
    <rPh sb="8" eb="9">
      <t>カン</t>
    </rPh>
    <rPh sb="11" eb="14">
      <t>ショウダクショ</t>
    </rPh>
    <phoneticPr fontId="2"/>
  </si>
  <si>
    <t>土地改良通年施行実施計画書（※該当する場合のみ）</t>
    <rPh sb="0" eb="2">
      <t>トチ</t>
    </rPh>
    <rPh sb="2" eb="4">
      <t>カイリョウ</t>
    </rPh>
    <rPh sb="4" eb="6">
      <t>ツウネン</t>
    </rPh>
    <rPh sb="6" eb="8">
      <t>セコウ</t>
    </rPh>
    <rPh sb="8" eb="10">
      <t>ジッシ</t>
    </rPh>
    <rPh sb="10" eb="13">
      <t>ケイカクショ</t>
    </rPh>
    <rPh sb="15" eb="17">
      <t>ガイトウ</t>
    </rPh>
    <rPh sb="19" eb="21">
      <t>バアイ</t>
    </rPh>
    <phoneticPr fontId="2"/>
  </si>
  <si>
    <t>地域区分</t>
    <rPh sb="0" eb="2">
      <t>チイキ</t>
    </rPh>
    <rPh sb="2" eb="4">
      <t>クブン</t>
    </rPh>
    <phoneticPr fontId="2"/>
  </si>
  <si>
    <t>団地名</t>
    <rPh sb="0" eb="2">
      <t>ダンチ</t>
    </rPh>
    <rPh sb="2" eb="3">
      <t>メイ</t>
    </rPh>
    <phoneticPr fontId="2"/>
  </si>
  <si>
    <t>地番</t>
    <rPh sb="0" eb="2">
      <t>チバン</t>
    </rPh>
    <phoneticPr fontId="2"/>
  </si>
  <si>
    <t>枝番1</t>
    <rPh sb="0" eb="2">
      <t>エダバン</t>
    </rPh>
    <phoneticPr fontId="2"/>
  </si>
  <si>
    <t>枝番2</t>
    <rPh sb="0" eb="2">
      <t>エダバン</t>
    </rPh>
    <phoneticPr fontId="2"/>
  </si>
  <si>
    <t>地目</t>
    <rPh sb="0" eb="2">
      <t>チモク</t>
    </rPh>
    <phoneticPr fontId="2"/>
  </si>
  <si>
    <t>面積（㎡）</t>
    <rPh sb="0" eb="2">
      <t>メンセキ</t>
    </rPh>
    <phoneticPr fontId="2"/>
  </si>
  <si>
    <t>交付基準（傾斜等）</t>
    <rPh sb="0" eb="2">
      <t>コウフ</t>
    </rPh>
    <rPh sb="2" eb="4">
      <t>キジュン</t>
    </rPh>
    <rPh sb="5" eb="7">
      <t>ケイシャ</t>
    </rPh>
    <rPh sb="7" eb="8">
      <t>トウ</t>
    </rPh>
    <phoneticPr fontId="2"/>
  </si>
  <si>
    <t>10a当たりの単価（円）</t>
    <rPh sb="3" eb="4">
      <t>ア</t>
    </rPh>
    <rPh sb="7" eb="9">
      <t>タンカ</t>
    </rPh>
    <rPh sb="10" eb="11">
      <t>エン</t>
    </rPh>
    <phoneticPr fontId="2"/>
  </si>
  <si>
    <t>③現況</t>
    <rPh sb="1" eb="3">
      <t>ゲンキョウ</t>
    </rPh>
    <phoneticPr fontId="2"/>
  </si>
  <si>
    <t>④基礎・体制整備単価</t>
    <rPh sb="1" eb="3">
      <t>キソ</t>
    </rPh>
    <rPh sb="4" eb="6">
      <t>タイセイ</t>
    </rPh>
    <rPh sb="6" eb="8">
      <t>セイビ</t>
    </rPh>
    <rPh sb="8" eb="10">
      <t>タンカ</t>
    </rPh>
    <phoneticPr fontId="2"/>
  </si>
  <si>
    <t>⑤加算の適用</t>
    <rPh sb="1" eb="3">
      <t>カサン</t>
    </rPh>
    <rPh sb="4" eb="6">
      <t>テキヨウ</t>
    </rPh>
    <phoneticPr fontId="2"/>
  </si>
  <si>
    <t>交付額（円）</t>
    <rPh sb="0" eb="2">
      <t>コウフ</t>
    </rPh>
    <rPh sb="2" eb="3">
      <t>ガク</t>
    </rPh>
    <rPh sb="4" eb="5">
      <t>エン</t>
    </rPh>
    <phoneticPr fontId="2"/>
  </si>
  <si>
    <t>農用地の現況</t>
    <rPh sb="0" eb="3">
      <t>ノウヨウチ</t>
    </rPh>
    <rPh sb="4" eb="6">
      <t>ゲンキョウ</t>
    </rPh>
    <phoneticPr fontId="2"/>
  </si>
  <si>
    <t>具体的な活動内容</t>
    <rPh sb="0" eb="3">
      <t>グタイテキ</t>
    </rPh>
    <rPh sb="4" eb="6">
      <t>カツドウ</t>
    </rPh>
    <rPh sb="6" eb="8">
      <t>ナイヨウ</t>
    </rPh>
    <phoneticPr fontId="2"/>
  </si>
  <si>
    <t>⑥農用地の管理</t>
    <rPh sb="1" eb="4">
      <t>ノウヨウチ</t>
    </rPh>
    <rPh sb="5" eb="7">
      <t>カンリ</t>
    </rPh>
    <phoneticPr fontId="2"/>
  </si>
  <si>
    <t>第1順位加算</t>
    <rPh sb="0" eb="1">
      <t>ダイ</t>
    </rPh>
    <rPh sb="2" eb="4">
      <t>ジュンイ</t>
    </rPh>
    <rPh sb="4" eb="6">
      <t>カサン</t>
    </rPh>
    <phoneticPr fontId="2"/>
  </si>
  <si>
    <t>第2順位加算</t>
    <rPh sb="0" eb="1">
      <t>ダイ</t>
    </rPh>
    <rPh sb="2" eb="4">
      <t>ジュンイ</t>
    </rPh>
    <rPh sb="4" eb="6">
      <t>カサン</t>
    </rPh>
    <phoneticPr fontId="2"/>
  </si>
  <si>
    <t>第3順位加算</t>
    <rPh sb="0" eb="1">
      <t>ダイ</t>
    </rPh>
    <rPh sb="2" eb="4">
      <t>ジュンイ</t>
    </rPh>
    <rPh sb="4" eb="6">
      <t>カサン</t>
    </rPh>
    <phoneticPr fontId="2"/>
  </si>
  <si>
    <t>第4順位加算</t>
    <rPh sb="0" eb="1">
      <t>ダイ</t>
    </rPh>
    <rPh sb="2" eb="4">
      <t>ジュンイ</t>
    </rPh>
    <rPh sb="4" eb="6">
      <t>カサン</t>
    </rPh>
    <phoneticPr fontId="2"/>
  </si>
  <si>
    <t>第5順位加算</t>
    <rPh sb="0" eb="1">
      <t>ダイ</t>
    </rPh>
    <rPh sb="2" eb="4">
      <t>ジュンイ</t>
    </rPh>
    <rPh sb="4" eb="6">
      <t>カサン</t>
    </rPh>
    <phoneticPr fontId="2"/>
  </si>
  <si>
    <t>②農郷生産活動等の体制整備の取組（集落戦略の作成の有無）</t>
    <rPh sb="1" eb="2">
      <t>ノウ</t>
    </rPh>
    <rPh sb="2" eb="3">
      <t>ゴウ</t>
    </rPh>
    <rPh sb="3" eb="5">
      <t>セイサン</t>
    </rPh>
    <rPh sb="5" eb="7">
      <t>カツドウ</t>
    </rPh>
    <rPh sb="7" eb="8">
      <t>トウ</t>
    </rPh>
    <rPh sb="9" eb="11">
      <t>タイセイ</t>
    </rPh>
    <rPh sb="11" eb="13">
      <t>セイビ</t>
    </rPh>
    <rPh sb="14" eb="16">
      <t>トリクミ</t>
    </rPh>
    <rPh sb="17" eb="19">
      <t>シュウラク</t>
    </rPh>
    <rPh sb="19" eb="21">
      <t>センリャク</t>
    </rPh>
    <rPh sb="22" eb="24">
      <t>サクセイ</t>
    </rPh>
    <rPh sb="25" eb="27">
      <t>ウム</t>
    </rPh>
    <phoneticPr fontId="2"/>
  </si>
  <si>
    <t>集落戦略を作成しない。</t>
    <rPh sb="0" eb="2">
      <t>シュウラク</t>
    </rPh>
    <rPh sb="2" eb="4">
      <t>センリャク</t>
    </rPh>
    <rPh sb="5" eb="7">
      <t>サクセイ</t>
    </rPh>
    <phoneticPr fontId="2"/>
  </si>
  <si>
    <t>（１）農用地の内訳等</t>
    <rPh sb="3" eb="6">
      <t>ノウヨウチ</t>
    </rPh>
    <rPh sb="7" eb="9">
      <t>ウチワケ</t>
    </rPh>
    <rPh sb="9" eb="10">
      <t>トウ</t>
    </rPh>
    <phoneticPr fontId="2"/>
  </si>
  <si>
    <t>後継者が耕作を継承</t>
    <rPh sb="0" eb="3">
      <t>コウケイシャ</t>
    </rPh>
    <rPh sb="4" eb="6">
      <t>コウサク</t>
    </rPh>
    <rPh sb="7" eb="9">
      <t>ケイショウ</t>
    </rPh>
    <phoneticPr fontId="2"/>
  </si>
  <si>
    <t>担い手等に引き受けてもらう予定（受け手が決まっている。）</t>
    <rPh sb="0" eb="1">
      <t>ニナ</t>
    </rPh>
    <rPh sb="2" eb="3">
      <t>テ</t>
    </rPh>
    <rPh sb="3" eb="4">
      <t>トウ</t>
    </rPh>
    <rPh sb="5" eb="6">
      <t>ヒ</t>
    </rPh>
    <rPh sb="7" eb="8">
      <t>ウ</t>
    </rPh>
    <rPh sb="13" eb="15">
      <t>ヨテイ</t>
    </rPh>
    <rPh sb="16" eb="17">
      <t>ウ</t>
    </rPh>
    <rPh sb="18" eb="19">
      <t>テ</t>
    </rPh>
    <rPh sb="20" eb="21">
      <t>キ</t>
    </rPh>
    <phoneticPr fontId="2"/>
  </si>
  <si>
    <t>担い手等に引き受けてもらうことを希望（受け手が決まっていない。）</t>
    <rPh sb="0" eb="1">
      <t>ニナ</t>
    </rPh>
    <rPh sb="2" eb="3">
      <t>テ</t>
    </rPh>
    <rPh sb="3" eb="4">
      <t>トウ</t>
    </rPh>
    <rPh sb="5" eb="6">
      <t>ヒ</t>
    </rPh>
    <rPh sb="7" eb="8">
      <t>ウ</t>
    </rPh>
    <rPh sb="16" eb="18">
      <t>キボウ</t>
    </rPh>
    <rPh sb="19" eb="20">
      <t>ウ</t>
    </rPh>
    <rPh sb="21" eb="22">
      <t>テ</t>
    </rPh>
    <rPh sb="23" eb="24">
      <t>キ</t>
    </rPh>
    <phoneticPr fontId="2"/>
  </si>
  <si>
    <t>農地中間管理機構への貸付を希望</t>
    <rPh sb="0" eb="2">
      <t>ノウチ</t>
    </rPh>
    <rPh sb="2" eb="4">
      <t>チュウカン</t>
    </rPh>
    <rPh sb="4" eb="6">
      <t>カンリ</t>
    </rPh>
    <rPh sb="6" eb="8">
      <t>キコウ</t>
    </rPh>
    <rPh sb="10" eb="12">
      <t>カシツケ</t>
    </rPh>
    <rPh sb="13" eb="15">
      <t>キボウ</t>
    </rPh>
    <phoneticPr fontId="2"/>
  </si>
  <si>
    <t>草刈り等の管理のみ</t>
    <rPh sb="0" eb="1">
      <t>クサ</t>
    </rPh>
    <rPh sb="1" eb="2">
      <t>カリ</t>
    </rPh>
    <rPh sb="3" eb="4">
      <t>トウ</t>
    </rPh>
    <rPh sb="5" eb="7">
      <t>カンリ</t>
    </rPh>
    <phoneticPr fontId="2"/>
  </si>
  <si>
    <t>（２）集落戦略</t>
    <rPh sb="3" eb="5">
      <t>シュウラク</t>
    </rPh>
    <rPh sb="5" eb="7">
      <t>センリャク</t>
    </rPh>
    <phoneticPr fontId="2"/>
  </si>
  <si>
    <t>協定農用地の将来像（6～10年後を想定して記入）</t>
    <rPh sb="0" eb="2">
      <t>キョウテイ</t>
    </rPh>
    <rPh sb="2" eb="5">
      <t>ノウヨウチ</t>
    </rPh>
    <rPh sb="6" eb="9">
      <t>ショウライゾウ</t>
    </rPh>
    <rPh sb="14" eb="16">
      <t>ネンゴ</t>
    </rPh>
    <rPh sb="17" eb="19">
      <t>ソウテイ</t>
    </rPh>
    <rPh sb="21" eb="23">
      <t>キニュウ</t>
    </rPh>
    <phoneticPr fontId="2"/>
  </si>
  <si>
    <t>④集落機能強化加算</t>
    <rPh sb="1" eb="3">
      <t>シュウラク</t>
    </rPh>
    <rPh sb="3" eb="5">
      <t>キノウ</t>
    </rPh>
    <rPh sb="5" eb="7">
      <t>キョウカ</t>
    </rPh>
    <rPh sb="7" eb="9">
      <t>カサン</t>
    </rPh>
    <phoneticPr fontId="2"/>
  </si>
  <si>
    <t>⑤生産性向上加算</t>
    <rPh sb="1" eb="4">
      <t>セイサンセイ</t>
    </rPh>
    <rPh sb="4" eb="6">
      <t>コウジョウ</t>
    </rPh>
    <rPh sb="6" eb="8">
      <t>カサン</t>
    </rPh>
    <phoneticPr fontId="2"/>
  </si>
  <si>
    <t>棚田地域振興活動加算</t>
    <rPh sb="0" eb="2">
      <t>タナダ</t>
    </rPh>
    <rPh sb="2" eb="4">
      <t>チイキ</t>
    </rPh>
    <rPh sb="4" eb="6">
      <t>シンコウ</t>
    </rPh>
    <rPh sb="6" eb="8">
      <t>カツドウ</t>
    </rPh>
    <rPh sb="8" eb="10">
      <t>カサン</t>
    </rPh>
    <phoneticPr fontId="2"/>
  </si>
  <si>
    <t>超急傾斜農地保全管理加算</t>
    <rPh sb="0" eb="1">
      <t>チョウ</t>
    </rPh>
    <rPh sb="1" eb="4">
      <t>キュウケイシャ</t>
    </rPh>
    <rPh sb="4" eb="6">
      <t>ノウチ</t>
    </rPh>
    <rPh sb="6" eb="8">
      <t>ホゼン</t>
    </rPh>
    <rPh sb="8" eb="10">
      <t>カンリ</t>
    </rPh>
    <rPh sb="10" eb="12">
      <t>カサン</t>
    </rPh>
    <phoneticPr fontId="2"/>
  </si>
  <si>
    <t>集落協定広域化加算</t>
    <rPh sb="0" eb="2">
      <t>シュウラク</t>
    </rPh>
    <rPh sb="2" eb="4">
      <t>キョウテイ</t>
    </rPh>
    <rPh sb="4" eb="7">
      <t>コウイキカ</t>
    </rPh>
    <rPh sb="7" eb="9">
      <t>カサン</t>
    </rPh>
    <phoneticPr fontId="2"/>
  </si>
  <si>
    <t>集落機能強化加算</t>
    <rPh sb="0" eb="2">
      <t>シュウラク</t>
    </rPh>
    <rPh sb="2" eb="4">
      <t>キノウ</t>
    </rPh>
    <rPh sb="4" eb="6">
      <t>キョウカ</t>
    </rPh>
    <rPh sb="6" eb="8">
      <t>カサン</t>
    </rPh>
    <phoneticPr fontId="2"/>
  </si>
  <si>
    <t>生産性向上加算</t>
    <rPh sb="0" eb="3">
      <t>セイサンセイ</t>
    </rPh>
    <rPh sb="3" eb="5">
      <t>コウジョウ</t>
    </rPh>
    <rPh sb="5" eb="7">
      <t>カサン</t>
    </rPh>
    <phoneticPr fontId="2"/>
  </si>
  <si>
    <t>１　農用地の内訳等及び集落戦略（協定農用地の将来像）</t>
    <rPh sb="2" eb="5">
      <t>ノウヨウチ</t>
    </rPh>
    <rPh sb="6" eb="8">
      <t>ウチワケ</t>
    </rPh>
    <rPh sb="8" eb="9">
      <t>トウ</t>
    </rPh>
    <rPh sb="9" eb="10">
      <t>オヨ</t>
    </rPh>
    <rPh sb="11" eb="13">
      <t>シュウラク</t>
    </rPh>
    <rPh sb="13" eb="15">
      <t>センリャク</t>
    </rPh>
    <rPh sb="16" eb="18">
      <t>キョウテイ</t>
    </rPh>
    <rPh sb="18" eb="19">
      <t>ノウ</t>
    </rPh>
    <rPh sb="19" eb="21">
      <t>ヨウチ</t>
    </rPh>
    <rPh sb="22" eb="25">
      <t>ショウライゾウ</t>
    </rPh>
    <phoneticPr fontId="2"/>
  </si>
  <si>
    <t>（別紙様式２）</t>
    <rPh sb="1" eb="3">
      <t>ベッシ</t>
    </rPh>
    <rPh sb="3" eb="5">
      <t>ヨウシキ</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</si>
  <si>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</si>
  <si>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</si>
  <si>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</si>
  <si>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</si>
  <si>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「集落戦略」は、体制整備単価の場合に使用する。</t>
    <rPh sb="1" eb="3">
      <t>シュウラク</t>
    </rPh>
    <rPh sb="3" eb="5">
      <t>センリャク</t>
    </rPh>
    <rPh sb="8" eb="10">
      <t>タイセイ</t>
    </rPh>
    <rPh sb="10" eb="12">
      <t>セイビ</t>
    </rPh>
    <rPh sb="12" eb="14">
      <t>タンカ</t>
    </rPh>
    <rPh sb="15" eb="17">
      <t>バアイ</t>
    </rPh>
    <rPh sb="18" eb="20">
      <t>シヨウ</t>
    </rPh>
    <phoneticPr fontId="2"/>
  </si>
  <si>
    <t>①農地法面、水路、農道等の補修・改修が必要となる範囲又は位置</t>
    <rPh sb="1" eb="3">
      <t>ノウチ</t>
    </rPh>
    <rPh sb="3" eb="4">
      <t>ホウ</t>
    </rPh>
    <rPh sb="4" eb="5">
      <t>メン</t>
    </rPh>
    <rPh sb="6" eb="8">
      <t>スイロ</t>
    </rPh>
    <rPh sb="9" eb="11">
      <t>ノウドウ</t>
    </rPh>
    <rPh sb="11" eb="12">
      <t>トウ</t>
    </rPh>
    <rPh sb="13" eb="15">
      <t>ホシュウ</t>
    </rPh>
    <rPh sb="16" eb="18">
      <t>カイシュウ</t>
    </rPh>
    <rPh sb="19" eb="21">
      <t>ヒツヨウ</t>
    </rPh>
    <rPh sb="24" eb="26">
      <t>ハンイ</t>
    </rPh>
    <rPh sb="26" eb="27">
      <t>マタ</t>
    </rPh>
    <rPh sb="28" eb="30">
      <t>イチ</t>
    </rPh>
    <phoneticPr fontId="2"/>
  </si>
  <si>
    <t>②既荒廃農地の復旧又は林地化を実施する範囲</t>
    <rPh sb="1" eb="2">
      <t>キ</t>
    </rPh>
    <rPh sb="2" eb="4">
      <t>コウハイ</t>
    </rPh>
    <rPh sb="4" eb="6">
      <t>ノウチ</t>
    </rPh>
    <rPh sb="7" eb="9">
      <t>フッキュウ</t>
    </rPh>
    <rPh sb="9" eb="10">
      <t>マタ</t>
    </rPh>
    <rPh sb="11" eb="12">
      <t>リン</t>
    </rPh>
    <rPh sb="12" eb="13">
      <t>チ</t>
    </rPh>
    <rPh sb="13" eb="14">
      <t>カ</t>
    </rPh>
    <rPh sb="15" eb="17">
      <t>ジッシ</t>
    </rPh>
    <rPh sb="19" eb="21">
      <t>ハンイ</t>
    </rPh>
    <phoneticPr fontId="2"/>
  </si>
  <si>
    <t>④その他将来にわたって適正に協定農用地を保全していくために必要となる事項に関する範囲</t>
    <rPh sb="3" eb="4">
      <t>タ</t>
    </rPh>
    <rPh sb="4" eb="6">
      <t>ショウライ</t>
    </rPh>
    <rPh sb="11" eb="13">
      <t>テキセイ</t>
    </rPh>
    <rPh sb="14" eb="16">
      <t>キョウテイ</t>
    </rPh>
    <rPh sb="16" eb="19">
      <t>ノウヨウチ</t>
    </rPh>
    <rPh sb="20" eb="22">
      <t>ホゼン</t>
    </rPh>
    <rPh sb="29" eb="31">
      <t>ヒツヨウ</t>
    </rPh>
    <rPh sb="34" eb="36">
      <t>ジコウ</t>
    </rPh>
    <rPh sb="37" eb="38">
      <t>カン</t>
    </rPh>
    <rPh sb="40" eb="42">
      <t>ハンイ</t>
    </rPh>
    <phoneticPr fontId="2"/>
  </si>
  <si>
    <t>上記表は以下の表に従って記載するものとする</t>
    <rPh sb="0" eb="1">
      <t>ジョウ</t>
    </rPh>
    <rPh sb="2" eb="3">
      <t>ヒョウ</t>
    </rPh>
    <rPh sb="4" eb="6">
      <t>イカ</t>
    </rPh>
    <rPh sb="7" eb="8">
      <t>ヒョウ</t>
    </rPh>
    <rPh sb="9" eb="10">
      <t>シタガ</t>
    </rPh>
    <rPh sb="12" eb="14">
      <t>キサイ</t>
    </rPh>
    <phoneticPr fontId="2"/>
  </si>
  <si>
    <t>概要</t>
    <rPh sb="0" eb="2">
      <t>ガイヨウ</t>
    </rPh>
    <phoneticPr fontId="2"/>
  </si>
  <si>
    <t>項目</t>
    <rPh sb="0" eb="2">
      <t>コウモク</t>
    </rPh>
    <phoneticPr fontId="2"/>
  </si>
  <si>
    <t>①複数の加算の交付を受ける場合の加算を適用する順序</t>
    <rPh sb="1" eb="3">
      <t>フクスウ</t>
    </rPh>
    <rPh sb="4" eb="6">
      <t>カサン</t>
    </rPh>
    <rPh sb="7" eb="9">
      <t>コウフ</t>
    </rPh>
    <rPh sb="10" eb="11">
      <t>ウ</t>
    </rPh>
    <rPh sb="13" eb="15">
      <t>バアイ</t>
    </rPh>
    <rPh sb="16" eb="18">
      <t>カサン</t>
    </rPh>
    <rPh sb="19" eb="21">
      <t>テキヨウ</t>
    </rPh>
    <rPh sb="23" eb="25">
      <t>ジュンジョ</t>
    </rPh>
    <phoneticPr fontId="2"/>
  </si>
  <si>
    <t>右の選択肢より記入</t>
    <rPh sb="0" eb="1">
      <t>ミギ</t>
    </rPh>
    <rPh sb="2" eb="5">
      <t>センタクシ</t>
    </rPh>
    <rPh sb="7" eb="9">
      <t>キニュウ</t>
    </rPh>
    <phoneticPr fontId="2"/>
  </si>
  <si>
    <t>②農業生産活動等の体制整備の取組（集落戦略の作成）の有無</t>
    <rPh sb="1" eb="3">
      <t>ノウギョウ</t>
    </rPh>
    <rPh sb="3" eb="5">
      <t>セイサン</t>
    </rPh>
    <rPh sb="5" eb="7">
      <t>カツドウ</t>
    </rPh>
    <rPh sb="7" eb="8">
      <t>トウ</t>
    </rPh>
    <rPh sb="9" eb="11">
      <t>タイセイ</t>
    </rPh>
    <rPh sb="11" eb="13">
      <t>セイビ</t>
    </rPh>
    <rPh sb="14" eb="16">
      <t>トリクミ</t>
    </rPh>
    <rPh sb="17" eb="19">
      <t>シュウラク</t>
    </rPh>
    <rPh sb="19" eb="21">
      <t>センリャク</t>
    </rPh>
    <rPh sb="22" eb="24">
      <t>サクセイ</t>
    </rPh>
    <rPh sb="26" eb="28">
      <t>ウム</t>
    </rPh>
    <phoneticPr fontId="2"/>
  </si>
  <si>
    <t>該当するものに「○」を記入</t>
    <rPh sb="0" eb="2">
      <t>ガイトウ</t>
    </rPh>
    <rPh sb="11" eb="13">
      <t>キニュウ</t>
    </rPh>
    <phoneticPr fontId="2"/>
  </si>
  <si>
    <t>通常地域（8法）</t>
  </si>
  <si>
    <t>右の選択肢より番号を記入</t>
    <rPh sb="0" eb="1">
      <t>ミギ</t>
    </rPh>
    <rPh sb="2" eb="5">
      <t>センタクシ</t>
    </rPh>
    <rPh sb="7" eb="9">
      <t>バンゴウ</t>
    </rPh>
    <rPh sb="10" eb="12">
      <t>キニュウ</t>
    </rPh>
    <phoneticPr fontId="2"/>
  </si>
  <si>
    <t>団地名を記入</t>
    <rPh sb="0" eb="2">
      <t>ダンチ</t>
    </rPh>
    <rPh sb="2" eb="3">
      <t>メイ</t>
    </rPh>
    <rPh sb="4" eb="6">
      <t>キニュウ</t>
    </rPh>
    <phoneticPr fontId="2"/>
  </si>
  <si>
    <t>地番を記入</t>
    <rPh sb="0" eb="2">
      <t>チバン</t>
    </rPh>
    <rPh sb="3" eb="5">
      <t>キニュウ</t>
    </rPh>
    <phoneticPr fontId="2"/>
  </si>
  <si>
    <t>田</t>
    <rPh sb="0" eb="1">
      <t>タ</t>
    </rPh>
    <phoneticPr fontId="2"/>
  </si>
  <si>
    <t>畑</t>
    <rPh sb="0" eb="1">
      <t>ハタケ</t>
    </rPh>
    <phoneticPr fontId="2"/>
  </si>
  <si>
    <t>草地</t>
    <rPh sb="0" eb="1">
      <t>ソウ</t>
    </rPh>
    <rPh sb="1" eb="2">
      <t>チ</t>
    </rPh>
    <phoneticPr fontId="2"/>
  </si>
  <si>
    <t>採草放牧地</t>
    <rPh sb="0" eb="2">
      <t>サイソウ</t>
    </rPh>
    <rPh sb="2" eb="4">
      <t>ホウボク</t>
    </rPh>
    <rPh sb="4" eb="5">
      <t>チ</t>
    </rPh>
    <phoneticPr fontId="2"/>
  </si>
  <si>
    <t>面積を記入</t>
    <rPh sb="0" eb="2">
      <t>メンセキ</t>
    </rPh>
    <rPh sb="3" eb="5">
      <t>キニュウ</t>
    </rPh>
    <phoneticPr fontId="2"/>
  </si>
  <si>
    <t>傾斜等</t>
    <rPh sb="0" eb="2">
      <t>ケイシャ</t>
    </rPh>
    <rPh sb="2" eb="3">
      <t>トウ</t>
    </rPh>
    <phoneticPr fontId="2"/>
  </si>
  <si>
    <t>急傾斜</t>
    <rPh sb="0" eb="3">
      <t>キュウケイシャ</t>
    </rPh>
    <phoneticPr fontId="2"/>
  </si>
  <si>
    <t>緩傾斜</t>
    <rPh sb="0" eb="3">
      <t>カンケイシャ</t>
    </rPh>
    <phoneticPr fontId="2"/>
  </si>
  <si>
    <t>交付対象外（混在地）</t>
    <rPh sb="0" eb="2">
      <t>コウフ</t>
    </rPh>
    <rPh sb="2" eb="4">
      <t>タイショウ</t>
    </rPh>
    <rPh sb="4" eb="5">
      <t>ガイ</t>
    </rPh>
    <rPh sb="6" eb="8">
      <t>コンザイ</t>
    </rPh>
    <rPh sb="8" eb="9">
      <t>チ</t>
    </rPh>
    <phoneticPr fontId="2"/>
  </si>
  <si>
    <t>交付対象外（混在地以外）</t>
    <rPh sb="0" eb="2">
      <t>コウフ</t>
    </rPh>
    <rPh sb="2" eb="4">
      <t>タイショウ</t>
    </rPh>
    <rPh sb="4" eb="5">
      <t>ガイ</t>
    </rPh>
    <rPh sb="6" eb="8">
      <t>コンザイ</t>
    </rPh>
    <rPh sb="8" eb="9">
      <t>チ</t>
    </rPh>
    <rPh sb="9" eb="11">
      <t>イガイ</t>
    </rPh>
    <phoneticPr fontId="2"/>
  </si>
  <si>
    <t>協定に含めない管理すべき荒廃農地</t>
    <rPh sb="0" eb="2">
      <t>キョウテイ</t>
    </rPh>
    <rPh sb="3" eb="4">
      <t>フク</t>
    </rPh>
    <rPh sb="7" eb="9">
      <t>カンリ</t>
    </rPh>
    <rPh sb="12" eb="14">
      <t>コウハイ</t>
    </rPh>
    <rPh sb="14" eb="16">
      <t>ノウチ</t>
    </rPh>
    <phoneticPr fontId="2"/>
  </si>
  <si>
    <t>右の選択肢より記入</t>
    <phoneticPr fontId="2"/>
  </si>
  <si>
    <t>交付基準</t>
    <rPh sb="0" eb="2">
      <t>コウフ</t>
    </rPh>
    <rPh sb="2" eb="4">
      <t>キジュン</t>
    </rPh>
    <phoneticPr fontId="2"/>
  </si>
  <si>
    <t>通常地域（8法以外で棚田法の交付対象農地）</t>
    <rPh sb="6" eb="7">
      <t>ホウ</t>
    </rPh>
    <rPh sb="7" eb="9">
      <t>イガイ</t>
    </rPh>
    <rPh sb="10" eb="12">
      <t>タナダ</t>
    </rPh>
    <rPh sb="12" eb="13">
      <t>ホウ</t>
    </rPh>
    <rPh sb="14" eb="16">
      <t>コウフ</t>
    </rPh>
    <rPh sb="16" eb="18">
      <t>タイショウ</t>
    </rPh>
    <rPh sb="18" eb="20">
      <t>ノウチ</t>
    </rPh>
    <phoneticPr fontId="2"/>
  </si>
  <si>
    <t>特認地域</t>
    <rPh sb="0" eb="1">
      <t>トク</t>
    </rPh>
    <rPh sb="1" eb="2">
      <t>ニン</t>
    </rPh>
    <rPh sb="2" eb="4">
      <t>チイキ</t>
    </rPh>
    <phoneticPr fontId="2"/>
  </si>
  <si>
    <t>小区画・不整形</t>
    <rPh sb="0" eb="3">
      <t>ショウクカク</t>
    </rPh>
    <rPh sb="4" eb="7">
      <t>フセイケイ</t>
    </rPh>
    <phoneticPr fontId="2"/>
  </si>
  <si>
    <t>草地比率の高い草地</t>
    <rPh sb="0" eb="2">
      <t>ソウチ</t>
    </rPh>
    <rPh sb="2" eb="4">
      <t>ヒリツ</t>
    </rPh>
    <rPh sb="5" eb="6">
      <t>タカ</t>
    </rPh>
    <rPh sb="7" eb="9">
      <t>ソウチ</t>
    </rPh>
    <phoneticPr fontId="2"/>
  </si>
  <si>
    <t>高齢化率・耕作放棄率</t>
    <rPh sb="0" eb="3">
      <t>コウレイカ</t>
    </rPh>
    <rPh sb="3" eb="4">
      <t>リツ</t>
    </rPh>
    <rPh sb="5" eb="7">
      <t>コウサク</t>
    </rPh>
    <rPh sb="7" eb="9">
      <t>ホウキ</t>
    </rPh>
    <rPh sb="9" eb="10">
      <t>リツ</t>
    </rPh>
    <phoneticPr fontId="2"/>
  </si>
  <si>
    <t>特認基準</t>
    <rPh sb="0" eb="1">
      <t>トク</t>
    </rPh>
    <rPh sb="1" eb="2">
      <t>ニン</t>
    </rPh>
    <rPh sb="2" eb="4">
      <t>キジュン</t>
    </rPh>
    <phoneticPr fontId="2"/>
  </si>
  <si>
    <t>一団の農用地名</t>
    <rPh sb="0" eb="2">
      <t>イチダン</t>
    </rPh>
    <rPh sb="3" eb="6">
      <t>ノウヨウチ</t>
    </rPh>
    <rPh sb="6" eb="7">
      <t>メイ</t>
    </rPh>
    <phoneticPr fontId="2"/>
  </si>
  <si>
    <t>基礎・体制整備単価の交付額を記入</t>
    <rPh sb="0" eb="2">
      <t>キソ</t>
    </rPh>
    <rPh sb="3" eb="5">
      <t>タイセイ</t>
    </rPh>
    <rPh sb="5" eb="7">
      <t>セイビ</t>
    </rPh>
    <rPh sb="7" eb="9">
      <t>タンカ</t>
    </rPh>
    <rPh sb="10" eb="12">
      <t>コウフ</t>
    </rPh>
    <rPh sb="12" eb="13">
      <t>ガク</t>
    </rPh>
    <rPh sb="14" eb="16">
      <t>キニュウ</t>
    </rPh>
    <phoneticPr fontId="2"/>
  </si>
  <si>
    <t>交付額（円）</t>
    <rPh sb="0" eb="2">
      <t>コウフ</t>
    </rPh>
    <rPh sb="2" eb="3">
      <t>ガク</t>
    </rPh>
    <rPh sb="4" eb="5">
      <t>エン</t>
    </rPh>
    <phoneticPr fontId="2"/>
  </si>
  <si>
    <t>⑤加算の適用</t>
    <rPh sb="1" eb="3">
      <t>カサン</t>
    </rPh>
    <rPh sb="4" eb="6">
      <t>テキヨウ</t>
    </rPh>
    <phoneticPr fontId="2"/>
  </si>
  <si>
    <t>第1～第5順位加算</t>
    <rPh sb="0" eb="1">
      <t>ダイ</t>
    </rPh>
    <rPh sb="3" eb="4">
      <t>ダイ</t>
    </rPh>
    <rPh sb="5" eb="7">
      <t>ジュンイ</t>
    </rPh>
    <rPh sb="7" eb="9">
      <t>カサン</t>
    </rPh>
    <phoneticPr fontId="2"/>
  </si>
  <si>
    <t>⑥農用地の管理</t>
    <rPh sb="1" eb="4">
      <t>ノウヨウチ</t>
    </rPh>
    <rPh sb="5" eb="7">
      <t>カンリ</t>
    </rPh>
    <phoneticPr fontId="2"/>
  </si>
  <si>
    <t>⑦管理者</t>
    <rPh sb="1" eb="4">
      <t>カンリシャ</t>
    </rPh>
    <phoneticPr fontId="2"/>
  </si>
  <si>
    <t>管理者</t>
    <rPh sb="0" eb="3">
      <t>カンリシャ</t>
    </rPh>
    <phoneticPr fontId="2"/>
  </si>
  <si>
    <t>⑧個人配分を受ける所得超過の引受地</t>
    <phoneticPr fontId="2"/>
  </si>
  <si>
    <t>引受地</t>
    <rPh sb="0" eb="2">
      <t>ヒキウケ</t>
    </rPh>
    <rPh sb="2" eb="3">
      <t>チ</t>
    </rPh>
    <phoneticPr fontId="2"/>
  </si>
  <si>
    <t>協定農用地の概要</t>
    <rPh sb="0" eb="2">
      <t>キョウテイ</t>
    </rPh>
    <rPh sb="2" eb="5">
      <t>ノウヨウチ</t>
    </rPh>
    <rPh sb="6" eb="8">
      <t>ガイヨウ</t>
    </rPh>
    <phoneticPr fontId="17"/>
  </si>
  <si>
    <t>町</t>
    <rPh sb="0" eb="1">
      <t>チョウ</t>
    </rPh>
    <phoneticPr fontId="17"/>
  </si>
  <si>
    <t>大字</t>
    <rPh sb="0" eb="2">
      <t>オオアザ</t>
    </rPh>
    <phoneticPr fontId="17"/>
  </si>
  <si>
    <t>字</t>
    <rPh sb="0" eb="1">
      <t>アザ</t>
    </rPh>
    <phoneticPr fontId="17"/>
  </si>
  <si>
    <t>地番</t>
    <rPh sb="0" eb="2">
      <t>チバン</t>
    </rPh>
    <phoneticPr fontId="17"/>
  </si>
  <si>
    <t>枝１</t>
    <rPh sb="0" eb="1">
      <t>エダ</t>
    </rPh>
    <phoneticPr fontId="17"/>
  </si>
  <si>
    <t>枝２</t>
    <rPh sb="0" eb="1">
      <t>エダ</t>
    </rPh>
    <phoneticPr fontId="17"/>
  </si>
  <si>
    <t>地目</t>
    <rPh sb="0" eb="2">
      <t>チモク</t>
    </rPh>
    <phoneticPr fontId="17"/>
  </si>
  <si>
    <t>農用地面積
（㎡）</t>
    <rPh sb="0" eb="3">
      <t>ノウヨウチ</t>
    </rPh>
    <rPh sb="3" eb="5">
      <t>メンセキ</t>
    </rPh>
    <phoneticPr fontId="17"/>
  </si>
  <si>
    <t>10a当り
の単価
（円）</t>
    <rPh sb="3" eb="4">
      <t>アタ</t>
    </rPh>
    <rPh sb="7" eb="9">
      <t>タンカ</t>
    </rPh>
    <rPh sb="11" eb="12">
      <t>エン</t>
    </rPh>
    <phoneticPr fontId="17"/>
  </si>
  <si>
    <t>設定権利等</t>
    <rPh sb="0" eb="2">
      <t>セッテイ</t>
    </rPh>
    <rPh sb="2" eb="4">
      <t>ケンリ</t>
    </rPh>
    <rPh sb="4" eb="5">
      <t>トウ</t>
    </rPh>
    <phoneticPr fontId="17"/>
  </si>
  <si>
    <t>農用地の管理</t>
    <rPh sb="0" eb="3">
      <t>ノウヨウチ</t>
    </rPh>
    <rPh sb="4" eb="6">
      <t>カンリ</t>
    </rPh>
    <phoneticPr fontId="17"/>
  </si>
  <si>
    <t>設定権利者等氏名</t>
    <rPh sb="0" eb="2">
      <t>セッテイ</t>
    </rPh>
    <rPh sb="2" eb="5">
      <t>ケンリシャ</t>
    </rPh>
    <rPh sb="5" eb="6">
      <t>トウ</t>
    </rPh>
    <rPh sb="6" eb="8">
      <t>シメイ</t>
    </rPh>
    <phoneticPr fontId="17"/>
  </si>
  <si>
    <t>始期</t>
    <rPh sb="0" eb="2">
      <t>シキ</t>
    </rPh>
    <phoneticPr fontId="17"/>
  </si>
  <si>
    <t>終期</t>
    <rPh sb="0" eb="2">
      <t>シュウキ</t>
    </rPh>
    <phoneticPr fontId="17"/>
  </si>
  <si>
    <t>契約年月日</t>
    <rPh sb="0" eb="2">
      <t>ケイヤク</t>
    </rPh>
    <rPh sb="2" eb="5">
      <t>ネンガッピ</t>
    </rPh>
    <phoneticPr fontId="17"/>
  </si>
  <si>
    <t>交付金の使用方法</t>
    <rPh sb="0" eb="3">
      <t>コウフキン</t>
    </rPh>
    <rPh sb="4" eb="6">
      <t>シヨウ</t>
    </rPh>
    <rPh sb="6" eb="8">
      <t>ホウホウ</t>
    </rPh>
    <phoneticPr fontId="17"/>
  </si>
  <si>
    <t>具体的活動内容</t>
    <rPh sb="0" eb="3">
      <t>グタイテキ</t>
    </rPh>
    <rPh sb="3" eb="5">
      <t>カツドウ</t>
    </rPh>
    <rPh sb="5" eb="7">
      <t>ナイヨウ</t>
    </rPh>
    <phoneticPr fontId="17"/>
  </si>
  <si>
    <t>（出し手）</t>
    <rPh sb="1" eb="2">
      <t>ダ</t>
    </rPh>
    <rPh sb="3" eb="4">
      <t>テ</t>
    </rPh>
    <phoneticPr fontId="17"/>
  </si>
  <si>
    <t>注1）</t>
    <rPh sb="0" eb="1">
      <t>チュウ</t>
    </rPh>
    <phoneticPr fontId="17"/>
  </si>
  <si>
    <t>注2）</t>
    <rPh sb="0" eb="1">
      <t>チュウ</t>
    </rPh>
    <phoneticPr fontId="17"/>
  </si>
  <si>
    <t>注3）</t>
    <rPh sb="0" eb="1">
      <t>チュウ</t>
    </rPh>
    <phoneticPr fontId="17"/>
  </si>
  <si>
    <t>注1</t>
    <rPh sb="0" eb="1">
      <t>チュウ</t>
    </rPh>
    <phoneticPr fontId="17"/>
  </si>
  <si>
    <t>農地又は採草放牧地について、所有権移転、賃借権等を設定した場合は、農地法第3条の規定に基づく許可書又は農業経営基盤強化促進法に基づく農用地利用集積計画の市町村公告の写しを添付のこと。</t>
    <rPh sb="0" eb="2">
      <t>ノウチ</t>
    </rPh>
    <rPh sb="2" eb="3">
      <t>マタ</t>
    </rPh>
    <rPh sb="4" eb="6">
      <t>サイソウ</t>
    </rPh>
    <rPh sb="6" eb="8">
      <t>ホウボク</t>
    </rPh>
    <rPh sb="8" eb="9">
      <t>チ</t>
    </rPh>
    <rPh sb="14" eb="17">
      <t>ショユウケン</t>
    </rPh>
    <rPh sb="17" eb="19">
      <t>イテン</t>
    </rPh>
    <rPh sb="20" eb="23">
      <t>チンシャクケン</t>
    </rPh>
    <rPh sb="23" eb="24">
      <t>トウ</t>
    </rPh>
    <rPh sb="25" eb="27">
      <t>セッテイ</t>
    </rPh>
    <rPh sb="29" eb="31">
      <t>バアイ</t>
    </rPh>
    <rPh sb="33" eb="36">
      <t>ノウチホウ</t>
    </rPh>
    <rPh sb="36" eb="37">
      <t>ダイ</t>
    </rPh>
    <rPh sb="38" eb="39">
      <t>ジョウ</t>
    </rPh>
    <rPh sb="40" eb="42">
      <t>キテイ</t>
    </rPh>
    <rPh sb="43" eb="44">
      <t>モト</t>
    </rPh>
    <rPh sb="46" eb="49">
      <t>キョカショ</t>
    </rPh>
    <rPh sb="49" eb="50">
      <t>マタ</t>
    </rPh>
    <rPh sb="51" eb="53">
      <t>ノウギョウ</t>
    </rPh>
    <rPh sb="53" eb="55">
      <t>ケイエイ</t>
    </rPh>
    <rPh sb="55" eb="57">
      <t>キバン</t>
    </rPh>
    <rPh sb="57" eb="59">
      <t>キョウカ</t>
    </rPh>
    <rPh sb="59" eb="62">
      <t>ソクシンホウ</t>
    </rPh>
    <rPh sb="63" eb="64">
      <t>モト</t>
    </rPh>
    <rPh sb="66" eb="69">
      <t>ノウヨウチ</t>
    </rPh>
    <rPh sb="69" eb="71">
      <t>リヨウ</t>
    </rPh>
    <rPh sb="71" eb="73">
      <t>シュウセキ</t>
    </rPh>
    <rPh sb="73" eb="75">
      <t>ケイカク</t>
    </rPh>
    <rPh sb="76" eb="79">
      <t>シチョウソン</t>
    </rPh>
    <rPh sb="79" eb="81">
      <t>コウコク</t>
    </rPh>
    <rPh sb="82" eb="83">
      <t>ウツ</t>
    </rPh>
    <rPh sb="85" eb="87">
      <t>テンプ</t>
    </rPh>
    <phoneticPr fontId="17"/>
  </si>
  <si>
    <t>農作業受委託の場合は、部点契約書様式例を参考に契約書を作成し、その写しを添付のこと。</t>
    <rPh sb="0" eb="3">
      <t>ノウサギョウ</t>
    </rPh>
    <rPh sb="3" eb="6">
      <t>ジュイタク</t>
    </rPh>
    <rPh sb="7" eb="9">
      <t>バアイ</t>
    </rPh>
    <rPh sb="11" eb="12">
      <t>ベ</t>
    </rPh>
    <rPh sb="12" eb="13">
      <t>テン</t>
    </rPh>
    <rPh sb="13" eb="16">
      <t>ケイヤクショ</t>
    </rPh>
    <rPh sb="16" eb="18">
      <t>ヨウシキ</t>
    </rPh>
    <rPh sb="18" eb="19">
      <t>レイ</t>
    </rPh>
    <rPh sb="20" eb="22">
      <t>サンコウ</t>
    </rPh>
    <rPh sb="23" eb="26">
      <t>ケイヤクショ</t>
    </rPh>
    <rPh sb="27" eb="29">
      <t>サクセイ</t>
    </rPh>
    <rPh sb="33" eb="34">
      <t>ウツ</t>
    </rPh>
    <rPh sb="36" eb="38">
      <t>テンプ</t>
    </rPh>
    <phoneticPr fontId="17"/>
  </si>
  <si>
    <t>申請者の居住する市町村以外に存する農用地について、利用権の設定等を行っており、当該農用地の存する市町村の長に申請書を提出している場合は、当該申請書の写しを添付すること。</t>
    <rPh sb="0" eb="3">
      <t>シンセイシャ</t>
    </rPh>
    <rPh sb="4" eb="6">
      <t>キョジュウ</t>
    </rPh>
    <rPh sb="8" eb="11">
      <t>シチョウソン</t>
    </rPh>
    <rPh sb="11" eb="13">
      <t>イガイ</t>
    </rPh>
    <rPh sb="14" eb="15">
      <t>ゾン</t>
    </rPh>
    <rPh sb="17" eb="20">
      <t>ノウヨウチ</t>
    </rPh>
    <rPh sb="25" eb="28">
      <t>リヨウケン</t>
    </rPh>
    <rPh sb="29" eb="31">
      <t>セッテイ</t>
    </rPh>
    <rPh sb="31" eb="32">
      <t>トウ</t>
    </rPh>
    <rPh sb="33" eb="34">
      <t>オコナ</t>
    </rPh>
    <rPh sb="39" eb="41">
      <t>トウガイ</t>
    </rPh>
    <rPh sb="41" eb="44">
      <t>ノウヨウチ</t>
    </rPh>
    <rPh sb="45" eb="46">
      <t>ゾン</t>
    </rPh>
    <rPh sb="48" eb="51">
      <t>シチョウソン</t>
    </rPh>
    <rPh sb="52" eb="53">
      <t>チョウ</t>
    </rPh>
    <rPh sb="54" eb="56">
      <t>シンセイ</t>
    </rPh>
    <rPh sb="56" eb="57">
      <t>ショ</t>
    </rPh>
    <rPh sb="58" eb="60">
      <t>テイシュツ</t>
    </rPh>
    <rPh sb="64" eb="66">
      <t>バアイ</t>
    </rPh>
    <rPh sb="68" eb="70">
      <t>トウガイ</t>
    </rPh>
    <rPh sb="70" eb="72">
      <t>シンセイ</t>
    </rPh>
    <rPh sb="72" eb="73">
      <t>ショ</t>
    </rPh>
    <rPh sb="74" eb="75">
      <t>ウツ</t>
    </rPh>
    <rPh sb="77" eb="79">
      <t>テンプ</t>
    </rPh>
    <phoneticPr fontId="17"/>
  </si>
  <si>
    <t>農用地の現況</t>
    <rPh sb="0" eb="3">
      <t>ノウヨウチ</t>
    </rPh>
    <rPh sb="4" eb="6">
      <t>ゲンキョウ</t>
    </rPh>
    <phoneticPr fontId="2"/>
  </si>
  <si>
    <t>右の選択肢より記入</t>
    <rPh sb="0" eb="1">
      <t>ミギ</t>
    </rPh>
    <rPh sb="2" eb="5">
      <t>センタクシ</t>
    </rPh>
    <rPh sb="7" eb="9">
      <t>キニュウ</t>
    </rPh>
    <phoneticPr fontId="2"/>
  </si>
  <si>
    <t>耕作地</t>
    <rPh sb="0" eb="2">
      <t>コウサク</t>
    </rPh>
    <rPh sb="2" eb="3">
      <t>チ</t>
    </rPh>
    <phoneticPr fontId="2"/>
  </si>
  <si>
    <t>維持管理農用地</t>
    <rPh sb="0" eb="2">
      <t>イジ</t>
    </rPh>
    <rPh sb="2" eb="4">
      <t>カンリ</t>
    </rPh>
    <rPh sb="4" eb="7">
      <t>ノウヨウチ</t>
    </rPh>
    <phoneticPr fontId="2"/>
  </si>
  <si>
    <t>荒廃農地</t>
    <rPh sb="0" eb="2">
      <t>コウハイ</t>
    </rPh>
    <rPh sb="2" eb="4">
      <t>ノウチ</t>
    </rPh>
    <phoneticPr fontId="2"/>
  </si>
  <si>
    <t>限界的農用地</t>
    <rPh sb="0" eb="3">
      <t>ゲンカイテキ</t>
    </rPh>
    <rPh sb="3" eb="6">
      <t>ノウヨウチ</t>
    </rPh>
    <phoneticPr fontId="2"/>
  </si>
  <si>
    <t>被災地</t>
    <rPh sb="0" eb="2">
      <t>ヒサイ</t>
    </rPh>
    <rPh sb="2" eb="3">
      <t>チ</t>
    </rPh>
    <phoneticPr fontId="2"/>
  </si>
  <si>
    <t>土地改良通年施行実施農用地</t>
    <rPh sb="0" eb="2">
      <t>トチ</t>
    </rPh>
    <rPh sb="2" eb="4">
      <t>カイリョウ</t>
    </rPh>
    <rPh sb="4" eb="6">
      <t>ツウネン</t>
    </rPh>
    <rPh sb="6" eb="8">
      <t>セコウ</t>
    </rPh>
    <rPh sb="8" eb="10">
      <t>ジッシ</t>
    </rPh>
    <rPh sb="10" eb="13">
      <t>ノウヨウチ</t>
    </rPh>
    <phoneticPr fontId="2"/>
  </si>
  <si>
    <t>その他（具体的に記入）</t>
    <rPh sb="2" eb="3">
      <t>タ</t>
    </rPh>
    <rPh sb="4" eb="7">
      <t>グタイテキ</t>
    </rPh>
    <rPh sb="8" eb="10">
      <t>キニュウ</t>
    </rPh>
    <phoneticPr fontId="2"/>
  </si>
  <si>
    <t>具体的活動内容</t>
    <rPh sb="0" eb="3">
      <t>グタイテキ</t>
    </rPh>
    <rPh sb="3" eb="5">
      <t>カツドウ</t>
    </rPh>
    <rPh sb="5" eb="7">
      <t>ナイヨウ</t>
    </rPh>
    <phoneticPr fontId="2"/>
  </si>
  <si>
    <t>農用地での活動内容を記入</t>
    <rPh sb="0" eb="3">
      <t>ノウヨウチ</t>
    </rPh>
    <rPh sb="5" eb="7">
      <t>カツドウ</t>
    </rPh>
    <rPh sb="7" eb="9">
      <t>ナイヨウ</t>
    </rPh>
    <rPh sb="10" eb="12">
      <t>キニュウ</t>
    </rPh>
    <phoneticPr fontId="2"/>
  </si>
  <si>
    <t>農用地の管理者を記入</t>
    <rPh sb="0" eb="3">
      <t>ノウヨウチ</t>
    </rPh>
    <rPh sb="4" eb="7">
      <t>カンリシャ</t>
    </rPh>
    <rPh sb="8" eb="10">
      <t>キニュウ</t>
    </rPh>
    <phoneticPr fontId="2"/>
  </si>
  <si>
    <t>⑧個人配分を受ける所得超過者の引受地</t>
    <rPh sb="1" eb="3">
      <t>コジン</t>
    </rPh>
    <rPh sb="3" eb="5">
      <t>ハイブン</t>
    </rPh>
    <rPh sb="6" eb="7">
      <t>ウ</t>
    </rPh>
    <rPh sb="9" eb="11">
      <t>ショトク</t>
    </rPh>
    <rPh sb="11" eb="13">
      <t>チョウカ</t>
    </rPh>
    <rPh sb="13" eb="14">
      <t>シャ</t>
    </rPh>
    <rPh sb="15" eb="17">
      <t>ヒキウケ</t>
    </rPh>
    <rPh sb="17" eb="18">
      <t>チ</t>
    </rPh>
    <phoneticPr fontId="2"/>
  </si>
  <si>
    <t>該当するものに「○」を記入（別紙様式７と整合を図る）</t>
    <rPh sb="0" eb="2">
      <t>ガイトウ</t>
    </rPh>
    <rPh sb="11" eb="13">
      <t>キニュウ</t>
    </rPh>
    <rPh sb="14" eb="16">
      <t>ベッシ</t>
    </rPh>
    <rPh sb="16" eb="18">
      <t>ヨウシキ</t>
    </rPh>
    <rPh sb="20" eb="22">
      <t>セイゴウ</t>
    </rPh>
    <rPh sb="23" eb="24">
      <t>ハカ</t>
    </rPh>
    <phoneticPr fontId="2"/>
  </si>
  <si>
    <t>町</t>
    <rPh sb="0" eb="1">
      <t>チョウ</t>
    </rPh>
    <phoneticPr fontId="2"/>
  </si>
  <si>
    <t>大字</t>
    <rPh sb="0" eb="2">
      <t>オオアザ</t>
    </rPh>
    <phoneticPr fontId="2"/>
  </si>
  <si>
    <t>小字</t>
    <rPh sb="0" eb="2">
      <t>コアザ</t>
    </rPh>
    <phoneticPr fontId="2"/>
  </si>
  <si>
    <t>交付対象者の氏名・名称</t>
    <rPh sb="0" eb="2">
      <t>コウフ</t>
    </rPh>
    <rPh sb="2" eb="4">
      <t>タイショウ</t>
    </rPh>
    <rPh sb="4" eb="5">
      <t>シャ</t>
    </rPh>
    <rPh sb="6" eb="8">
      <t>シメイ</t>
    </rPh>
    <rPh sb="9" eb="11">
      <t>メイショウ</t>
    </rPh>
    <phoneticPr fontId="17"/>
  </si>
  <si>
    <t>交付額</t>
    <rPh sb="0" eb="2">
      <t>コウフ</t>
    </rPh>
    <rPh sb="2" eb="3">
      <t>ガク</t>
    </rPh>
    <phoneticPr fontId="17"/>
  </si>
  <si>
    <t>農用地の現況</t>
    <rPh sb="0" eb="3">
      <t>ノウヨウチ</t>
    </rPh>
    <rPh sb="4" eb="6">
      <t>ゲンキョウ</t>
    </rPh>
    <phoneticPr fontId="17"/>
  </si>
  <si>
    <t>傾斜度</t>
    <rPh sb="0" eb="2">
      <t>ケイシャ</t>
    </rPh>
    <rPh sb="2" eb="3">
      <t>ド</t>
    </rPh>
    <phoneticPr fontId="17"/>
  </si>
  <si>
    <t>使用方法には、受託者（注１に該当する者）の受取額を記入。</t>
    <rPh sb="0" eb="2">
      <t>シヨウ</t>
    </rPh>
    <rPh sb="2" eb="4">
      <t>ホウホウ</t>
    </rPh>
    <rPh sb="11" eb="12">
      <t>チュウ</t>
    </rPh>
    <rPh sb="14" eb="16">
      <t>ガイトウ</t>
    </rPh>
    <rPh sb="18" eb="19">
      <t>シャ</t>
    </rPh>
    <phoneticPr fontId="17"/>
  </si>
  <si>
    <t>注1に該当する者の個人配分に充てる引受地のみ記入。</t>
    <rPh sb="0" eb="1">
      <t>チュウ</t>
    </rPh>
    <rPh sb="3" eb="5">
      <t>ガイトウ</t>
    </rPh>
    <rPh sb="7" eb="8">
      <t>シャ</t>
    </rPh>
    <rPh sb="9" eb="11">
      <t>コジン</t>
    </rPh>
    <rPh sb="11" eb="13">
      <t>ハイブン</t>
    </rPh>
    <rPh sb="14" eb="15">
      <t>ア</t>
    </rPh>
    <rPh sb="17" eb="19">
      <t>ヒキウケ</t>
    </rPh>
    <rPh sb="19" eb="20">
      <t>チ</t>
    </rPh>
    <rPh sb="22" eb="24">
      <t>キニュウ</t>
    </rPh>
    <phoneticPr fontId="17"/>
  </si>
  <si>
    <t>農用地の将来像（6～10年後を想定して記入）</t>
    <rPh sb="0" eb="3">
      <t>ノウヨウチ</t>
    </rPh>
    <rPh sb="4" eb="7">
      <t>ショウライゾウ</t>
    </rPh>
    <rPh sb="12" eb="14">
      <t>ネンゴ</t>
    </rPh>
    <rPh sb="15" eb="17">
      <t>ソウテイ</t>
    </rPh>
    <rPh sb="19" eb="21">
      <t>キニュウ</t>
    </rPh>
    <phoneticPr fontId="2"/>
  </si>
  <si>
    <t>該当するものに「○」を記入</t>
    <rPh sb="0" eb="2">
      <t>ガイトウ</t>
    </rPh>
    <rPh sb="11" eb="13">
      <t>キニュウ</t>
    </rPh>
    <phoneticPr fontId="2"/>
  </si>
  <si>
    <t>（２）集落戦略</t>
    <rPh sb="3" eb="5">
      <t>シュウラク</t>
    </rPh>
    <rPh sb="5" eb="7">
      <t>センリャク</t>
    </rPh>
    <phoneticPr fontId="2"/>
  </si>
  <si>
    <t>２．集落戦略（集落の将来像）</t>
    <rPh sb="2" eb="4">
      <t>シュウラク</t>
    </rPh>
    <rPh sb="4" eb="6">
      <t>センリャク</t>
    </rPh>
    <rPh sb="7" eb="9">
      <t>シュウラク</t>
    </rPh>
    <rPh sb="10" eb="13">
      <t>ショウライゾウ</t>
    </rPh>
    <phoneticPr fontId="2"/>
  </si>
  <si>
    <t>２－１協定農用地の将来像を踏まえた集落の現状（複数可）</t>
    <rPh sb="3" eb="5">
      <t>キョウテイ</t>
    </rPh>
    <rPh sb="5" eb="8">
      <t>ノウヨウチ</t>
    </rPh>
    <rPh sb="9" eb="12">
      <t>ショウライゾウ</t>
    </rPh>
    <rPh sb="13" eb="14">
      <t>フ</t>
    </rPh>
    <rPh sb="17" eb="19">
      <t>シュウラク</t>
    </rPh>
    <rPh sb="20" eb="22">
      <t>ゲンジョウ</t>
    </rPh>
    <rPh sb="23" eb="25">
      <t>フクスウ</t>
    </rPh>
    <rPh sb="25" eb="26">
      <t>カ</t>
    </rPh>
    <phoneticPr fontId="2"/>
  </si>
  <si>
    <t>担い手が確保できており、耕作を継続していく</t>
    <rPh sb="0" eb="1">
      <t>ニナ</t>
    </rPh>
    <rPh sb="2" eb="3">
      <t>テ</t>
    </rPh>
    <rPh sb="4" eb="6">
      <t>カクホ</t>
    </rPh>
    <rPh sb="12" eb="14">
      <t>コウサク</t>
    </rPh>
    <rPh sb="15" eb="17">
      <t>ケイゾク</t>
    </rPh>
    <phoneticPr fontId="2"/>
  </si>
  <si>
    <t>農業者（協定内）</t>
    <rPh sb="0" eb="3">
      <t>ノウギョウシャ</t>
    </rPh>
    <rPh sb="4" eb="6">
      <t>キョウテイ</t>
    </rPh>
    <rPh sb="6" eb="7">
      <t>ナイ</t>
    </rPh>
    <phoneticPr fontId="2"/>
  </si>
  <si>
    <t>農地所有適格法人、農業生産組織等（協定内）</t>
    <rPh sb="0" eb="2">
      <t>ノウチ</t>
    </rPh>
    <rPh sb="2" eb="4">
      <t>ショユウ</t>
    </rPh>
    <rPh sb="4" eb="6">
      <t>テキカク</t>
    </rPh>
    <rPh sb="6" eb="8">
      <t>ホウジン</t>
    </rPh>
    <rPh sb="9" eb="11">
      <t>ノウギョウ</t>
    </rPh>
    <rPh sb="11" eb="13">
      <t>セイサン</t>
    </rPh>
    <rPh sb="13" eb="15">
      <t>ソシキ</t>
    </rPh>
    <rPh sb="15" eb="16">
      <t>トウ</t>
    </rPh>
    <rPh sb="17" eb="19">
      <t>キョウテイ</t>
    </rPh>
    <rPh sb="19" eb="20">
      <t>ナイ</t>
    </rPh>
    <phoneticPr fontId="2"/>
  </si>
  <si>
    <t>農業者（協定外）</t>
    <rPh sb="0" eb="3">
      <t>ノウギョウシャ</t>
    </rPh>
    <rPh sb="6" eb="7">
      <t>ガイ</t>
    </rPh>
    <phoneticPr fontId="2"/>
  </si>
  <si>
    <t>農地所有適格法人、農業生産組織等（協定外）</t>
    <rPh sb="0" eb="2">
      <t>ノウチ</t>
    </rPh>
    <rPh sb="2" eb="4">
      <t>ショユウ</t>
    </rPh>
    <rPh sb="4" eb="6">
      <t>テキカク</t>
    </rPh>
    <rPh sb="6" eb="8">
      <t>ホウジン</t>
    </rPh>
    <rPh sb="9" eb="11">
      <t>ノウギョウ</t>
    </rPh>
    <rPh sb="11" eb="13">
      <t>セイサン</t>
    </rPh>
    <rPh sb="13" eb="15">
      <t>ソシキ</t>
    </rPh>
    <rPh sb="15" eb="16">
      <t>トウ</t>
    </rPh>
    <rPh sb="17" eb="19">
      <t>キョウテイ</t>
    </rPh>
    <rPh sb="19" eb="20">
      <t>ガイ</t>
    </rPh>
    <phoneticPr fontId="2"/>
  </si>
  <si>
    <t>担い手等が確保できていない</t>
    <rPh sb="0" eb="1">
      <t>ニナ</t>
    </rPh>
    <rPh sb="2" eb="3">
      <t>テ</t>
    </rPh>
    <rPh sb="3" eb="4">
      <t>トウ</t>
    </rPh>
    <rPh sb="5" eb="7">
      <t>カクホ</t>
    </rPh>
    <phoneticPr fontId="2"/>
  </si>
  <si>
    <t>耕作を継続していきたいが、農業所得が低い</t>
    <rPh sb="0" eb="2">
      <t>コウサク</t>
    </rPh>
    <rPh sb="3" eb="5">
      <t>ケイゾク</t>
    </rPh>
    <rPh sb="13" eb="15">
      <t>ノウギョウ</t>
    </rPh>
    <rPh sb="15" eb="17">
      <t>ショトク</t>
    </rPh>
    <rPh sb="18" eb="19">
      <t>ヒク</t>
    </rPh>
    <phoneticPr fontId="2"/>
  </si>
  <si>
    <t>耕作を継続していきたいが、法面や水路・農道等の管理が過重な負担となっている</t>
    <rPh sb="0" eb="2">
      <t>コウサク</t>
    </rPh>
    <rPh sb="3" eb="5">
      <t>ケイゾク</t>
    </rPh>
    <rPh sb="13" eb="14">
      <t>ホウ</t>
    </rPh>
    <rPh sb="14" eb="15">
      <t>メン</t>
    </rPh>
    <rPh sb="16" eb="18">
      <t>スイロ</t>
    </rPh>
    <rPh sb="19" eb="21">
      <t>ノウドウ</t>
    </rPh>
    <rPh sb="21" eb="22">
      <t>トウ</t>
    </rPh>
    <rPh sb="23" eb="25">
      <t>カンリ</t>
    </rPh>
    <rPh sb="26" eb="28">
      <t>カジュウ</t>
    </rPh>
    <rPh sb="29" eb="31">
      <t>フタン</t>
    </rPh>
    <phoneticPr fontId="2"/>
  </si>
  <si>
    <t>鳥獣被害が深刻であり、耕作意欲が減退している</t>
    <rPh sb="0" eb="2">
      <t>チョウジュウ</t>
    </rPh>
    <rPh sb="2" eb="4">
      <t>ヒガイ</t>
    </rPh>
    <rPh sb="5" eb="7">
      <t>シンコク</t>
    </rPh>
    <rPh sb="11" eb="13">
      <t>コウサク</t>
    </rPh>
    <rPh sb="13" eb="15">
      <t>イヨク</t>
    </rPh>
    <rPh sb="16" eb="18">
      <t>ゲンタイ</t>
    </rPh>
    <phoneticPr fontId="2"/>
  </si>
  <si>
    <t>集落の自治（コミュニティ）機能が低下しており、生活に支障・不安が生じている（具体的に記載）</t>
    <rPh sb="0" eb="2">
      <t>シュウラク</t>
    </rPh>
    <rPh sb="3" eb="5">
      <t>ジチ</t>
    </rPh>
    <rPh sb="13" eb="15">
      <t>キノウ</t>
    </rPh>
    <rPh sb="16" eb="18">
      <t>テイカ</t>
    </rPh>
    <rPh sb="23" eb="25">
      <t>セイカツ</t>
    </rPh>
    <rPh sb="26" eb="28">
      <t>シショウ</t>
    </rPh>
    <rPh sb="29" eb="31">
      <t>フアン</t>
    </rPh>
    <rPh sb="32" eb="33">
      <t>ショウ</t>
    </rPh>
    <rPh sb="38" eb="41">
      <t>グタイテキ</t>
    </rPh>
    <rPh sb="42" eb="44">
      <t>キサイ</t>
    </rPh>
    <phoneticPr fontId="2"/>
  </si>
  <si>
    <t>その他（自由記載）</t>
    <rPh sb="2" eb="3">
      <t>タ</t>
    </rPh>
    <rPh sb="4" eb="6">
      <t>ジユウ</t>
    </rPh>
    <rPh sb="6" eb="8">
      <t>キサイ</t>
    </rPh>
    <phoneticPr fontId="2"/>
  </si>
  <si>
    <t>２－２集落の現状を踏まえた対策の方向性（複数可）</t>
    <rPh sb="3" eb="5">
      <t>シュウラク</t>
    </rPh>
    <rPh sb="6" eb="8">
      <t>ゲンジョウ</t>
    </rPh>
    <rPh sb="9" eb="10">
      <t>フ</t>
    </rPh>
    <rPh sb="13" eb="15">
      <t>タイサク</t>
    </rPh>
    <rPh sb="16" eb="19">
      <t>ホウコウセイ</t>
    </rPh>
    <rPh sb="20" eb="22">
      <t>フクスウ</t>
    </rPh>
    <rPh sb="22" eb="23">
      <t>カ</t>
    </rPh>
    <phoneticPr fontId="2"/>
  </si>
  <si>
    <t>対策の方向性</t>
    <rPh sb="0" eb="2">
      <t>タイサク</t>
    </rPh>
    <rPh sb="3" eb="5">
      <t>ホウコウ</t>
    </rPh>
    <rPh sb="5" eb="6">
      <t>セイ</t>
    </rPh>
    <phoneticPr fontId="2"/>
  </si>
  <si>
    <t>耕作放棄の懸念はなく、集落の課題もないことから、対策は不要</t>
    <rPh sb="0" eb="2">
      <t>コウサク</t>
    </rPh>
    <rPh sb="2" eb="4">
      <t>ホウキ</t>
    </rPh>
    <rPh sb="5" eb="7">
      <t>ケネン</t>
    </rPh>
    <rPh sb="11" eb="13">
      <t>シュウラク</t>
    </rPh>
    <rPh sb="14" eb="16">
      <t>カダイ</t>
    </rPh>
    <rPh sb="24" eb="26">
      <t>タイサク</t>
    </rPh>
    <rPh sb="27" eb="29">
      <t>フヨウ</t>
    </rPh>
    <phoneticPr fontId="2"/>
  </si>
  <si>
    <t>協定内で担い手を育成・確保</t>
    <rPh sb="0" eb="2">
      <t>キョウテイ</t>
    </rPh>
    <rPh sb="2" eb="3">
      <t>ナイ</t>
    </rPh>
    <rPh sb="4" eb="5">
      <t>ニナ</t>
    </rPh>
    <rPh sb="6" eb="7">
      <t>テ</t>
    </rPh>
    <rPh sb="8" eb="10">
      <t>イクセイ</t>
    </rPh>
    <rPh sb="11" eb="13">
      <t>カクホ</t>
    </rPh>
    <phoneticPr fontId="2"/>
  </si>
  <si>
    <t>農業者</t>
    <rPh sb="0" eb="3">
      <t>ノウギョウシャ</t>
    </rPh>
    <phoneticPr fontId="2"/>
  </si>
  <si>
    <t>農地所有適格法人、農業生産組織等</t>
    <rPh sb="0" eb="2">
      <t>ノウチ</t>
    </rPh>
    <rPh sb="2" eb="4">
      <t>ショユウ</t>
    </rPh>
    <rPh sb="4" eb="6">
      <t>テキカク</t>
    </rPh>
    <rPh sb="6" eb="8">
      <t>ホウジン</t>
    </rPh>
    <rPh sb="9" eb="11">
      <t>ノウギョウ</t>
    </rPh>
    <rPh sb="11" eb="13">
      <t>セイサン</t>
    </rPh>
    <rPh sb="13" eb="15">
      <t>ソシキ</t>
    </rPh>
    <rPh sb="15" eb="16">
      <t>トウ</t>
    </rPh>
    <phoneticPr fontId="2"/>
  </si>
  <si>
    <t>新規就農者</t>
    <rPh sb="0" eb="2">
      <t>シンキ</t>
    </rPh>
    <rPh sb="2" eb="4">
      <t>シュウノウ</t>
    </rPh>
    <rPh sb="4" eb="5">
      <t>シャ</t>
    </rPh>
    <phoneticPr fontId="2"/>
  </si>
  <si>
    <t>協定外で担い手を育成・確保</t>
    <rPh sb="0" eb="2">
      <t>キョウテイ</t>
    </rPh>
    <rPh sb="2" eb="3">
      <t>ガイ</t>
    </rPh>
    <rPh sb="4" eb="5">
      <t>ニナ</t>
    </rPh>
    <rPh sb="6" eb="7">
      <t>テ</t>
    </rPh>
    <rPh sb="8" eb="10">
      <t>イクセイ</t>
    </rPh>
    <rPh sb="11" eb="13">
      <t>カクホ</t>
    </rPh>
    <phoneticPr fontId="2"/>
  </si>
  <si>
    <t>基盤整備等により耕作条件を改善</t>
    <rPh sb="0" eb="2">
      <t>キバン</t>
    </rPh>
    <rPh sb="2" eb="4">
      <t>セイビ</t>
    </rPh>
    <rPh sb="4" eb="5">
      <t>トウ</t>
    </rPh>
    <rPh sb="8" eb="10">
      <t>コウサク</t>
    </rPh>
    <rPh sb="10" eb="12">
      <t>ジョウケン</t>
    </rPh>
    <rPh sb="13" eb="15">
      <t>カイゼン</t>
    </rPh>
    <phoneticPr fontId="2"/>
  </si>
  <si>
    <t>農産物の高付加価値化により所得の向上を図る</t>
    <rPh sb="0" eb="3">
      <t>ノウサンブツ</t>
    </rPh>
    <rPh sb="4" eb="5">
      <t>コウ</t>
    </rPh>
    <rPh sb="5" eb="7">
      <t>フカ</t>
    </rPh>
    <rPh sb="7" eb="9">
      <t>カチ</t>
    </rPh>
    <rPh sb="9" eb="10">
      <t>カ</t>
    </rPh>
    <rPh sb="13" eb="15">
      <t>ショトク</t>
    </rPh>
    <rPh sb="16" eb="18">
      <t>コウジョウ</t>
    </rPh>
    <rPh sb="19" eb="20">
      <t>ハカ</t>
    </rPh>
    <phoneticPr fontId="2"/>
  </si>
  <si>
    <t>新たな作物の導入により所得の向上を図る</t>
    <rPh sb="0" eb="1">
      <t>アラ</t>
    </rPh>
    <rPh sb="3" eb="5">
      <t>サクモツ</t>
    </rPh>
    <rPh sb="6" eb="8">
      <t>ドウニュウ</t>
    </rPh>
    <rPh sb="11" eb="13">
      <t>ショトク</t>
    </rPh>
    <rPh sb="14" eb="16">
      <t>コウジョウ</t>
    </rPh>
    <rPh sb="17" eb="18">
      <t>ハカ</t>
    </rPh>
    <phoneticPr fontId="2"/>
  </si>
  <si>
    <t>省力化技術の導入や外注化等により労働負担の軽減を図る</t>
    <rPh sb="0" eb="3">
      <t>ショウリョクカ</t>
    </rPh>
    <rPh sb="3" eb="5">
      <t>ギジュツ</t>
    </rPh>
    <rPh sb="6" eb="8">
      <t>ドウニュウ</t>
    </rPh>
    <rPh sb="9" eb="12">
      <t>ガイチュウカ</t>
    </rPh>
    <rPh sb="12" eb="13">
      <t>トウ</t>
    </rPh>
    <rPh sb="16" eb="18">
      <t>ロウドウ</t>
    </rPh>
    <rPh sb="18" eb="20">
      <t>フタン</t>
    </rPh>
    <rPh sb="21" eb="23">
      <t>ケイゲン</t>
    </rPh>
    <rPh sb="24" eb="25">
      <t>ハカ</t>
    </rPh>
    <phoneticPr fontId="2"/>
  </si>
  <si>
    <t>耕作継続が困難な農用地の林地化</t>
    <rPh sb="0" eb="2">
      <t>コウサク</t>
    </rPh>
    <rPh sb="2" eb="4">
      <t>ケイゾク</t>
    </rPh>
    <rPh sb="5" eb="7">
      <t>コンナン</t>
    </rPh>
    <rPh sb="8" eb="11">
      <t>ノウヨウチ</t>
    </rPh>
    <rPh sb="12" eb="13">
      <t>リン</t>
    </rPh>
    <rPh sb="13" eb="14">
      <t>チ</t>
    </rPh>
    <rPh sb="14" eb="15">
      <t>カ</t>
    </rPh>
    <phoneticPr fontId="2"/>
  </si>
  <si>
    <t>放牧利用による農用地の管理</t>
    <rPh sb="0" eb="2">
      <t>ホウボク</t>
    </rPh>
    <rPh sb="2" eb="4">
      <t>リヨウ</t>
    </rPh>
    <rPh sb="7" eb="10">
      <t>ノウヨウチ</t>
    </rPh>
    <rPh sb="11" eb="13">
      <t>カンリ</t>
    </rPh>
    <phoneticPr fontId="2"/>
  </si>
  <si>
    <t>鳥獣被害防止対策の実施</t>
    <rPh sb="0" eb="2">
      <t>チョウジュウ</t>
    </rPh>
    <rPh sb="2" eb="4">
      <t>ヒガイ</t>
    </rPh>
    <rPh sb="4" eb="6">
      <t>ボウシ</t>
    </rPh>
    <rPh sb="6" eb="8">
      <t>タイサク</t>
    </rPh>
    <rPh sb="9" eb="11">
      <t>ジッシ</t>
    </rPh>
    <phoneticPr fontId="2"/>
  </si>
  <si>
    <t>集落の自治（コミュニティ）機能の強化</t>
    <rPh sb="0" eb="2">
      <t>シュウラク</t>
    </rPh>
    <rPh sb="3" eb="5">
      <t>ジチ</t>
    </rPh>
    <rPh sb="13" eb="15">
      <t>キノウ</t>
    </rPh>
    <rPh sb="16" eb="18">
      <t>キョウカ</t>
    </rPh>
    <phoneticPr fontId="2"/>
  </si>
  <si>
    <t>２－３具体的な対策に向けた検討（複数可）</t>
    <rPh sb="3" eb="6">
      <t>グタイテキ</t>
    </rPh>
    <rPh sb="7" eb="9">
      <t>タイサク</t>
    </rPh>
    <rPh sb="10" eb="11">
      <t>ム</t>
    </rPh>
    <rPh sb="13" eb="15">
      <t>ケントウ</t>
    </rPh>
    <rPh sb="16" eb="18">
      <t>フクスウ</t>
    </rPh>
    <rPh sb="18" eb="19">
      <t>カ</t>
    </rPh>
    <phoneticPr fontId="2"/>
  </si>
  <si>
    <t>集落の現状</t>
    <rPh sb="0" eb="2">
      <t>シュウラク</t>
    </rPh>
    <rPh sb="3" eb="5">
      <t>ゲンジョウ</t>
    </rPh>
    <phoneticPr fontId="2"/>
  </si>
  <si>
    <t>担い手の詳細</t>
    <rPh sb="0" eb="1">
      <t>ニナ</t>
    </rPh>
    <rPh sb="2" eb="3">
      <t>テ</t>
    </rPh>
    <rPh sb="4" eb="6">
      <t>ショウサイ</t>
    </rPh>
    <phoneticPr fontId="2"/>
  </si>
  <si>
    <t>※「２－２集落の現状を踏まえた対策の方向性」で「対策不要」とした場合は、記載不要</t>
    <rPh sb="5" eb="7">
      <t>シュウラク</t>
    </rPh>
    <rPh sb="8" eb="10">
      <t>ゲンジョウ</t>
    </rPh>
    <rPh sb="11" eb="12">
      <t>フ</t>
    </rPh>
    <rPh sb="15" eb="17">
      <t>タイサク</t>
    </rPh>
    <rPh sb="18" eb="21">
      <t>ホウコウセイ</t>
    </rPh>
    <rPh sb="24" eb="26">
      <t>タイサク</t>
    </rPh>
    <rPh sb="26" eb="28">
      <t>フヨウ</t>
    </rPh>
    <rPh sb="32" eb="34">
      <t>バアイ</t>
    </rPh>
    <rPh sb="36" eb="38">
      <t>キサイ</t>
    </rPh>
    <rPh sb="38" eb="40">
      <t>フヨウ</t>
    </rPh>
    <phoneticPr fontId="2"/>
  </si>
  <si>
    <t>特に懸念はなく、協定参加者で実施していく</t>
    <rPh sb="0" eb="1">
      <t>トク</t>
    </rPh>
    <rPh sb="2" eb="4">
      <t>ケネン</t>
    </rPh>
    <rPh sb="8" eb="10">
      <t>キョウテイ</t>
    </rPh>
    <rPh sb="10" eb="13">
      <t>サンカシャ</t>
    </rPh>
    <rPh sb="14" eb="16">
      <t>ジッシ</t>
    </rPh>
    <phoneticPr fontId="2"/>
  </si>
  <si>
    <t>他の協定との広域化を考えたい</t>
    <rPh sb="0" eb="1">
      <t>タ</t>
    </rPh>
    <rPh sb="2" eb="4">
      <t>キョウテイ</t>
    </rPh>
    <rPh sb="6" eb="8">
      <t>コウイキ</t>
    </rPh>
    <rPh sb="8" eb="9">
      <t>カ</t>
    </rPh>
    <rPh sb="10" eb="11">
      <t>カンガ</t>
    </rPh>
    <phoneticPr fontId="2"/>
  </si>
  <si>
    <t>中山間地域等直接支払交付金の加算措置を活用したい</t>
    <rPh sb="0" eb="3">
      <t>チュウサンカン</t>
    </rPh>
    <rPh sb="3" eb="5">
      <t>チイキ</t>
    </rPh>
    <rPh sb="5" eb="6">
      <t>トウ</t>
    </rPh>
    <rPh sb="6" eb="8">
      <t>チョクセツ</t>
    </rPh>
    <rPh sb="8" eb="10">
      <t>シハラ</t>
    </rPh>
    <rPh sb="10" eb="13">
      <t>コウフキン</t>
    </rPh>
    <rPh sb="14" eb="16">
      <t>カサン</t>
    </rPh>
    <rPh sb="16" eb="18">
      <t>ソチ</t>
    </rPh>
    <rPh sb="19" eb="21">
      <t>カツヨウ</t>
    </rPh>
    <phoneticPr fontId="2"/>
  </si>
  <si>
    <t>対策に利用可能な補助事業を紹介してほしい</t>
    <rPh sb="0" eb="2">
      <t>タイサク</t>
    </rPh>
    <rPh sb="3" eb="5">
      <t>リヨウ</t>
    </rPh>
    <rPh sb="5" eb="7">
      <t>カノウ</t>
    </rPh>
    <rPh sb="8" eb="10">
      <t>ホジョ</t>
    </rPh>
    <rPh sb="10" eb="12">
      <t>ジギョウ</t>
    </rPh>
    <rPh sb="13" eb="15">
      <t>ショウカイ</t>
    </rPh>
    <phoneticPr fontId="2"/>
  </si>
  <si>
    <t>２－４今後の対策の具体的な内容及びスケジュール（決まり次第記載）</t>
    <rPh sb="3" eb="5">
      <t>コンゴ</t>
    </rPh>
    <rPh sb="6" eb="8">
      <t>タイサク</t>
    </rPh>
    <rPh sb="9" eb="12">
      <t>グタイテキ</t>
    </rPh>
    <rPh sb="13" eb="15">
      <t>ナイヨウ</t>
    </rPh>
    <rPh sb="15" eb="16">
      <t>オヨ</t>
    </rPh>
    <rPh sb="24" eb="25">
      <t>キ</t>
    </rPh>
    <rPh sb="27" eb="29">
      <t>シダイ</t>
    </rPh>
    <rPh sb="29" eb="31">
      <t>キサイ</t>
    </rPh>
    <phoneticPr fontId="2"/>
  </si>
  <si>
    <t>２－５農業生産活動等の継続のための支援体制</t>
    <rPh sb="3" eb="5">
      <t>ノウギョウ</t>
    </rPh>
    <rPh sb="5" eb="7">
      <t>セイサン</t>
    </rPh>
    <rPh sb="7" eb="9">
      <t>カツドウ</t>
    </rPh>
    <rPh sb="9" eb="10">
      <t>トウ</t>
    </rPh>
    <rPh sb="11" eb="13">
      <t>ケイゾク</t>
    </rPh>
    <rPh sb="17" eb="19">
      <t>シエン</t>
    </rPh>
    <rPh sb="19" eb="21">
      <t>タイセイ</t>
    </rPh>
    <phoneticPr fontId="2"/>
  </si>
  <si>
    <t>（第５期対策の期間中に、協定農用地において農業生産活動等の継続が困難な農用地が発生した場合の支援体制）</t>
    <rPh sb="1" eb="2">
      <t>ダイ</t>
    </rPh>
    <rPh sb="3" eb="4">
      <t>キ</t>
    </rPh>
    <rPh sb="4" eb="6">
      <t>タイサク</t>
    </rPh>
    <rPh sb="7" eb="10">
      <t>キカンチュウ</t>
    </rPh>
    <rPh sb="12" eb="14">
      <t>キョウテイ</t>
    </rPh>
    <rPh sb="14" eb="17">
      <t>ノウヨウチ</t>
    </rPh>
    <rPh sb="21" eb="23">
      <t>ノウギョウ</t>
    </rPh>
    <rPh sb="23" eb="25">
      <t>セイサン</t>
    </rPh>
    <rPh sb="25" eb="27">
      <t>カツドウ</t>
    </rPh>
    <rPh sb="27" eb="28">
      <t>トウ</t>
    </rPh>
    <rPh sb="29" eb="31">
      <t>ケイゾク</t>
    </rPh>
    <rPh sb="32" eb="34">
      <t>コンナン</t>
    </rPh>
    <rPh sb="35" eb="38">
      <t>ノウヨウチ</t>
    </rPh>
    <rPh sb="39" eb="41">
      <t>ハッセイ</t>
    </rPh>
    <rPh sb="43" eb="45">
      <t>バアイ</t>
    </rPh>
    <rPh sb="46" eb="48">
      <t>シエン</t>
    </rPh>
    <rPh sb="48" eb="50">
      <t>タイセイ</t>
    </rPh>
    <phoneticPr fontId="2"/>
  </si>
  <si>
    <t>農地所有適格法人が支援する</t>
    <rPh sb="0" eb="2">
      <t>ノウチ</t>
    </rPh>
    <rPh sb="2" eb="4">
      <t>ショユウ</t>
    </rPh>
    <rPh sb="4" eb="6">
      <t>テキカク</t>
    </rPh>
    <rPh sb="6" eb="8">
      <t>ホウジン</t>
    </rPh>
    <rPh sb="9" eb="11">
      <t>シエン</t>
    </rPh>
    <phoneticPr fontId="2"/>
  </si>
  <si>
    <t>JAが支援する</t>
    <rPh sb="3" eb="5">
      <t>シエン</t>
    </rPh>
    <phoneticPr fontId="2"/>
  </si>
  <si>
    <t>集落営農組織が支援する</t>
    <rPh sb="0" eb="2">
      <t>シュウラク</t>
    </rPh>
    <rPh sb="2" eb="4">
      <t>エイノウ</t>
    </rPh>
    <rPh sb="4" eb="6">
      <t>ソシキ</t>
    </rPh>
    <rPh sb="7" eb="9">
      <t>シエン</t>
    </rPh>
    <phoneticPr fontId="2"/>
  </si>
  <si>
    <t>農業者が支援する</t>
    <rPh sb="0" eb="3">
      <t>ノウギョウシャ</t>
    </rPh>
    <rPh sb="4" eb="6">
      <t>シエン</t>
    </rPh>
    <phoneticPr fontId="2"/>
  </si>
  <si>
    <t>協定参加者が役割分担しつつ、農用地の維持管理を行う</t>
    <rPh sb="0" eb="2">
      <t>キョウテイ</t>
    </rPh>
    <rPh sb="2" eb="5">
      <t>サンカシャ</t>
    </rPh>
    <rPh sb="6" eb="8">
      <t>ヤクワリ</t>
    </rPh>
    <rPh sb="8" eb="10">
      <t>ブンタン</t>
    </rPh>
    <rPh sb="14" eb="17">
      <t>ノウヨウチ</t>
    </rPh>
    <rPh sb="18" eb="20">
      <t>イジ</t>
    </rPh>
    <rPh sb="20" eb="22">
      <t>カンリ</t>
    </rPh>
    <rPh sb="23" eb="24">
      <t>オコナ</t>
    </rPh>
    <phoneticPr fontId="2"/>
  </si>
  <si>
    <t>第５期対策期間中の農業生産活動等の継続のための支援体制</t>
    <rPh sb="0" eb="1">
      <t>ダイ</t>
    </rPh>
    <rPh sb="2" eb="3">
      <t>キ</t>
    </rPh>
    <rPh sb="3" eb="5">
      <t>タイサク</t>
    </rPh>
    <rPh sb="5" eb="8">
      <t>キカンチュウ</t>
    </rPh>
    <rPh sb="9" eb="11">
      <t>ノウギョウ</t>
    </rPh>
    <rPh sb="11" eb="13">
      <t>セイサン</t>
    </rPh>
    <rPh sb="13" eb="15">
      <t>カツドウ</t>
    </rPh>
    <rPh sb="15" eb="16">
      <t>トウ</t>
    </rPh>
    <rPh sb="17" eb="19">
      <t>ケイゾク</t>
    </rPh>
    <rPh sb="23" eb="25">
      <t>シエン</t>
    </rPh>
    <rPh sb="25" eb="27">
      <t>タイセイ</t>
    </rPh>
    <phoneticPr fontId="2"/>
  </si>
  <si>
    <t>※結果として、当該農用地で農業生産活動等の継続が困難となった場合には、当該農用地分のみ、交付金の返還が必要（本人の病気や高齢化、家族の病気など、不可抗力等の場合は交付金の返還免除）。</t>
    <rPh sb="1" eb="3">
      <t>ケッカ</t>
    </rPh>
    <rPh sb="7" eb="9">
      <t>トウガイ</t>
    </rPh>
    <rPh sb="9" eb="12">
      <t>ノウヨウチ</t>
    </rPh>
    <rPh sb="13" eb="15">
      <t>ノウギョウ</t>
    </rPh>
    <rPh sb="15" eb="17">
      <t>セイサン</t>
    </rPh>
    <rPh sb="17" eb="19">
      <t>カツドウ</t>
    </rPh>
    <rPh sb="19" eb="20">
      <t>トウ</t>
    </rPh>
    <rPh sb="21" eb="23">
      <t>ケイゾク</t>
    </rPh>
    <rPh sb="24" eb="26">
      <t>コンナン</t>
    </rPh>
    <rPh sb="30" eb="32">
      <t>バアイ</t>
    </rPh>
    <rPh sb="35" eb="37">
      <t>トウガイ</t>
    </rPh>
    <rPh sb="37" eb="40">
      <t>ノウヨウチ</t>
    </rPh>
    <rPh sb="40" eb="41">
      <t>ブン</t>
    </rPh>
    <rPh sb="44" eb="47">
      <t>コウフキン</t>
    </rPh>
    <rPh sb="48" eb="50">
      <t>ヘンカン</t>
    </rPh>
    <rPh sb="51" eb="53">
      <t>ヒツヨウ</t>
    </rPh>
    <rPh sb="54" eb="56">
      <t>ホンニン</t>
    </rPh>
    <rPh sb="57" eb="59">
      <t>ビョウキ</t>
    </rPh>
    <rPh sb="60" eb="63">
      <t>コウレイカ</t>
    </rPh>
    <rPh sb="64" eb="66">
      <t>カゾク</t>
    </rPh>
    <rPh sb="67" eb="69">
      <t>ビョウキ</t>
    </rPh>
    <rPh sb="72" eb="76">
      <t>フカコウリョク</t>
    </rPh>
    <rPh sb="76" eb="77">
      <t>トウ</t>
    </rPh>
    <rPh sb="78" eb="80">
      <t>バアイ</t>
    </rPh>
    <rPh sb="81" eb="84">
      <t>コウフキン</t>
    </rPh>
    <rPh sb="85" eb="87">
      <t>ヘンカン</t>
    </rPh>
    <rPh sb="87" eb="89">
      <t>メンジョ</t>
    </rPh>
    <phoneticPr fontId="2"/>
  </si>
  <si>
    <t>①複数の加算の交付を受ける場合の加算適用を受ける順序</t>
    <rPh sb="1" eb="3">
      <t>フクスウ</t>
    </rPh>
    <rPh sb="4" eb="6">
      <t>カサン</t>
    </rPh>
    <rPh sb="7" eb="9">
      <t>コウフ</t>
    </rPh>
    <rPh sb="10" eb="11">
      <t>ウ</t>
    </rPh>
    <rPh sb="13" eb="15">
      <t>バアイ</t>
    </rPh>
    <rPh sb="16" eb="18">
      <t>カサン</t>
    </rPh>
    <rPh sb="18" eb="20">
      <t>テキヨウ</t>
    </rPh>
    <rPh sb="21" eb="22">
      <t>ウ</t>
    </rPh>
    <rPh sb="24" eb="26">
      <t>ジュンジョ</t>
    </rPh>
    <phoneticPr fontId="2"/>
  </si>
  <si>
    <t>その他（具体的に記載）</t>
    <rPh sb="2" eb="3">
      <t>タ</t>
    </rPh>
    <rPh sb="4" eb="7">
      <t>グタイテキ</t>
    </rPh>
    <rPh sb="8" eb="10">
      <t>キサイ</t>
    </rPh>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</si>
  <si>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t>
    <rPh sb="0" eb="2">
      <t>シュウラク</t>
    </rPh>
    <rPh sb="2" eb="4">
      <t>センリャク</t>
    </rPh>
    <rPh sb="5" eb="7">
      <t>サクセイ</t>
    </rPh>
    <rPh sb="8" eb="9">
      <t>ア</t>
    </rPh>
    <rPh sb="14" eb="17">
      <t>ノウギョウシャ</t>
    </rPh>
    <rPh sb="18" eb="20">
      <t>ネンレイ</t>
    </rPh>
    <rPh sb="20" eb="22">
      <t>カイソウ</t>
    </rPh>
    <rPh sb="22" eb="23">
      <t>ベツ</t>
    </rPh>
    <rPh sb="24" eb="26">
      <t>シュウノウ</t>
    </rPh>
    <rPh sb="26" eb="28">
      <t>ジョウキョウ</t>
    </rPh>
    <rPh sb="29" eb="32">
      <t>コウケイシャ</t>
    </rPh>
    <rPh sb="33" eb="35">
      <t>カクホ</t>
    </rPh>
    <rPh sb="35" eb="37">
      <t>ジョウキョウ</t>
    </rPh>
    <rPh sb="38" eb="40">
      <t>ハアク</t>
    </rPh>
    <rPh sb="43" eb="45">
      <t>チズ</t>
    </rPh>
    <rPh sb="46" eb="48">
      <t>カツヨウ</t>
    </rPh>
    <rPh sb="50" eb="52">
      <t>ゲンジョウ</t>
    </rPh>
    <rPh sb="53" eb="54">
      <t>ミ</t>
    </rPh>
    <rPh sb="56" eb="57">
      <t>カ</t>
    </rPh>
    <rPh sb="62" eb="64">
      <t>エンカツ</t>
    </rPh>
    <rPh sb="65" eb="67">
      <t>ハナシア</t>
    </rPh>
    <rPh sb="69" eb="70">
      <t>オコナ</t>
    </rPh>
    <rPh sb="72" eb="74">
      <t>ゴウイ</t>
    </rPh>
    <rPh sb="74" eb="76">
      <t>ケイセイ</t>
    </rPh>
    <rPh sb="77" eb="78">
      <t>ハカ</t>
    </rPh>
    <rPh sb="83" eb="85">
      <t>ジョウキ</t>
    </rPh>
    <rPh sb="86" eb="88">
      <t>チズ</t>
    </rPh>
    <rPh sb="94" eb="96">
      <t>イカ</t>
    </rPh>
    <rPh sb="97" eb="99">
      <t>レイジ</t>
    </rPh>
    <rPh sb="102" eb="104">
      <t>ジコウ</t>
    </rPh>
    <rPh sb="105" eb="107">
      <t>キサイ</t>
    </rPh>
    <rPh sb="114" eb="116">
      <t>カツドウ</t>
    </rPh>
    <rPh sb="117" eb="119">
      <t>ジッセン</t>
    </rPh>
    <phoneticPr fontId="2"/>
  </si>
  <si>
    <t>③農作業の共同化又は受委託等が必要となる範囲</t>
    <rPh sb="1" eb="4">
      <t>ノウサギョウ</t>
    </rPh>
    <rPh sb="5" eb="8">
      <t>キョウドウカ</t>
    </rPh>
    <rPh sb="8" eb="9">
      <t>マタ</t>
    </rPh>
    <rPh sb="10" eb="13">
      <t>ジュイタク</t>
    </rPh>
    <rPh sb="13" eb="14">
      <t>トウ</t>
    </rPh>
    <rPh sb="15" eb="17">
      <t>ヒツヨウ</t>
    </rPh>
    <rPh sb="20" eb="22">
      <t>ハンイ</t>
    </rPh>
    <phoneticPr fontId="2"/>
  </si>
  <si>
    <t>（１）農用地の内訳等</t>
    <rPh sb="3" eb="6">
      <t>ノウヨウチ</t>
    </rPh>
    <rPh sb="7" eb="9">
      <t>ウチワケ</t>
    </rPh>
    <rPh sb="9" eb="10">
      <t>トウ</t>
    </rPh>
    <phoneticPr fontId="2"/>
  </si>
  <si>
    <t>定めた加算の順位に基づき、該当する加算に「○」を記入</t>
    <rPh sb="0" eb="1">
      <t>サダ</t>
    </rPh>
    <rPh sb="3" eb="5">
      <t>カサン</t>
    </rPh>
    <rPh sb="6" eb="8">
      <t>ジュンイ</t>
    </rPh>
    <rPh sb="9" eb="10">
      <t>モト</t>
    </rPh>
    <rPh sb="13" eb="15">
      <t>ガイトウ</t>
    </rPh>
    <rPh sb="17" eb="19">
      <t>カサン</t>
    </rPh>
    <rPh sb="24" eb="26">
      <t>キニュウ</t>
    </rPh>
    <phoneticPr fontId="2"/>
  </si>
  <si>
    <t>担い手が確保できているが、全ての委託希望は受けられない</t>
    <rPh sb="0" eb="1">
      <t>ニナ</t>
    </rPh>
    <rPh sb="2" eb="3">
      <t>テ</t>
    </rPh>
    <rPh sb="4" eb="6">
      <t>カクホ</t>
    </rPh>
    <rPh sb="13" eb="14">
      <t>スベ</t>
    </rPh>
    <rPh sb="16" eb="18">
      <t>イタク</t>
    </rPh>
    <rPh sb="18" eb="20">
      <t>キボウ</t>
    </rPh>
    <rPh sb="21" eb="22">
      <t>ウ</t>
    </rPh>
    <phoneticPr fontId="2"/>
  </si>
  <si>
    <t>検討を要する事項</t>
    <rPh sb="0" eb="2">
      <t>ケントウ</t>
    </rPh>
    <rPh sb="3" eb="4">
      <t>ヨウ</t>
    </rPh>
    <rPh sb="6" eb="8">
      <t>ジコウ</t>
    </rPh>
    <phoneticPr fontId="2"/>
  </si>
  <si>
    <t>耕作を継続していきたいが、耕作条件が悪い農地がある</t>
    <rPh sb="0" eb="2">
      <t>コウサク</t>
    </rPh>
    <rPh sb="3" eb="5">
      <t>ケイゾク</t>
    </rPh>
    <rPh sb="13" eb="15">
      <t>コウサク</t>
    </rPh>
    <rPh sb="15" eb="17">
      <t>ジョウケン</t>
    </rPh>
    <rPh sb="18" eb="19">
      <t>ワル</t>
    </rPh>
    <rPh sb="20" eb="22">
      <t>ノウチ</t>
    </rPh>
    <phoneticPr fontId="2"/>
  </si>
  <si>
    <t>農業者（協定外）</t>
    <rPh sb="0" eb="3">
      <t>ノウギョウシャ</t>
    </rPh>
    <rPh sb="4" eb="6">
      <t>キョウテイ</t>
    </rPh>
    <rPh sb="6" eb="7">
      <t>ガイ</t>
    </rPh>
    <phoneticPr fontId="2"/>
  </si>
  <si>
    <t>協定参加者だけでは検討が困難であり、外部（市町村・都道府県を含む）からの助力を得たい</t>
    <rPh sb="0" eb="2">
      <t>キョウテイ</t>
    </rPh>
    <rPh sb="2" eb="5">
      <t>サンカシャ</t>
    </rPh>
    <rPh sb="9" eb="11">
      <t>ケントウ</t>
    </rPh>
    <rPh sb="12" eb="14">
      <t>コンナン</t>
    </rPh>
    <rPh sb="18" eb="20">
      <t>ガイブ</t>
    </rPh>
    <rPh sb="21" eb="24">
      <t>シチョウソン</t>
    </rPh>
    <rPh sb="25" eb="29">
      <t>トドウフケン</t>
    </rPh>
    <rPh sb="30" eb="31">
      <t>フク</t>
    </rPh>
    <rPh sb="36" eb="38">
      <t>ジョリョク</t>
    </rPh>
    <rPh sb="39" eb="40">
      <t>エ</t>
    </rPh>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</si>
  <si>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rPh sb="0" eb="2">
      <t>タッセイ</t>
    </rPh>
    <rPh sb="2" eb="4">
      <t>モクヒョウ</t>
    </rPh>
    <rPh sb="6" eb="8">
      <t>トリクミ</t>
    </rPh>
    <rPh sb="8" eb="10">
      <t>キカン</t>
    </rPh>
    <rPh sb="11" eb="13">
      <t>サイシュウ</t>
    </rPh>
    <rPh sb="13" eb="15">
      <t>ネンド</t>
    </rPh>
    <rPh sb="18" eb="20">
      <t>タッセイ</t>
    </rPh>
    <rPh sb="23" eb="25">
      <t>チイキ</t>
    </rPh>
    <rPh sb="26" eb="28">
      <t>ゲンジョウ</t>
    </rPh>
    <rPh sb="29" eb="30">
      <t>フ</t>
    </rPh>
    <rPh sb="33" eb="36">
      <t>テイリョウテキ</t>
    </rPh>
    <rPh sb="37" eb="39">
      <t>モクヒョウ</t>
    </rPh>
    <rPh sb="40" eb="42">
      <t>キサイ</t>
    </rPh>
    <rPh sb="55" eb="57">
      <t>トリクミ</t>
    </rPh>
    <rPh sb="57" eb="59">
      <t>キカン</t>
    </rPh>
    <rPh sb="60" eb="63">
      <t>サイシュウネン</t>
    </rPh>
    <rPh sb="63" eb="64">
      <t>ド</t>
    </rPh>
    <rPh sb="67" eb="69">
      <t>タッセイ</t>
    </rPh>
    <rPh sb="72" eb="74">
      <t>チイキ</t>
    </rPh>
    <rPh sb="75" eb="77">
      <t>ゲンジョウ</t>
    </rPh>
    <rPh sb="78" eb="79">
      <t>フ</t>
    </rPh>
    <rPh sb="82" eb="84">
      <t>モクヒョウ</t>
    </rPh>
    <rPh sb="85" eb="87">
      <t>キサイ</t>
    </rPh>
    <phoneticPr fontId="2"/>
  </si>
  <si>
    <t>※上記の支援体制によってもなお、当該農用地で農業生産活動等の継続が困難となった場合には、集落協定代表者は、速やかに市、農業委員会等に当該農用地に対する利用権の設定等又は農作業受委託の斡旋等を申し出ることとする。</t>
    <rPh sb="1" eb="3">
      <t>ジョウキ</t>
    </rPh>
    <rPh sb="4" eb="6">
      <t>シエン</t>
    </rPh>
    <rPh sb="6" eb="8">
      <t>タイセイ</t>
    </rPh>
    <rPh sb="16" eb="18">
      <t>トウガイ</t>
    </rPh>
    <rPh sb="18" eb="21">
      <t>ノウヨウチ</t>
    </rPh>
    <rPh sb="22" eb="24">
      <t>ノウギョウ</t>
    </rPh>
    <rPh sb="24" eb="26">
      <t>セイサン</t>
    </rPh>
    <rPh sb="26" eb="28">
      <t>カツドウ</t>
    </rPh>
    <rPh sb="28" eb="29">
      <t>トウ</t>
    </rPh>
    <rPh sb="30" eb="32">
      <t>ケイゾク</t>
    </rPh>
    <rPh sb="33" eb="35">
      <t>コンナン</t>
    </rPh>
    <rPh sb="39" eb="41">
      <t>バアイ</t>
    </rPh>
    <rPh sb="44" eb="46">
      <t>シュウラク</t>
    </rPh>
    <rPh sb="46" eb="48">
      <t>キョウテイ</t>
    </rPh>
    <rPh sb="48" eb="51">
      <t>ダイヒョウシャ</t>
    </rPh>
    <rPh sb="53" eb="54">
      <t>スミ</t>
    </rPh>
    <rPh sb="59" eb="61">
      <t>ノウギョウ</t>
    </rPh>
    <rPh sb="61" eb="64">
      <t>イインカイ</t>
    </rPh>
    <rPh sb="64" eb="65">
      <t>トウ</t>
    </rPh>
    <rPh sb="66" eb="68">
      <t>トウガイ</t>
    </rPh>
    <rPh sb="68" eb="71">
      <t>ノウヨウチ</t>
    </rPh>
    <rPh sb="72" eb="73">
      <t>タイ</t>
    </rPh>
    <rPh sb="75" eb="78">
      <t>リヨウケン</t>
    </rPh>
    <rPh sb="79" eb="81">
      <t>セッテイ</t>
    </rPh>
    <rPh sb="81" eb="82">
      <t>トウ</t>
    </rPh>
    <rPh sb="82" eb="83">
      <t>マタ</t>
    </rPh>
    <rPh sb="84" eb="87">
      <t>ノウサギョウ</t>
    </rPh>
    <rPh sb="87" eb="90">
      <t>ジュイタク</t>
    </rPh>
    <rPh sb="91" eb="93">
      <t>アッセン</t>
    </rPh>
    <rPh sb="93" eb="94">
      <t>トウ</t>
    </rPh>
    <rPh sb="95" eb="96">
      <t>モウ</t>
    </rPh>
    <rPh sb="97" eb="98">
      <t>デ</t>
    </rPh>
    <phoneticPr fontId="2"/>
  </si>
  <si>
    <t>「集落戦略」は、「農用地の内訳等」を含むものとし、集落戦略の作成後は、協定農用地が存する市長に提出するとともに、令和6年度まで毎年度、記載内容の確認を行うものとする。</t>
    <rPh sb="1" eb="3">
      <t>シュウラク</t>
    </rPh>
    <rPh sb="3" eb="5">
      <t>センリャク</t>
    </rPh>
    <rPh sb="9" eb="12">
      <t>ノウヨウチ</t>
    </rPh>
    <rPh sb="13" eb="15">
      <t>ウチワケ</t>
    </rPh>
    <rPh sb="15" eb="16">
      <t>トウ</t>
    </rPh>
    <rPh sb="18" eb="19">
      <t>フク</t>
    </rPh>
    <rPh sb="25" eb="27">
      <t>シュウラク</t>
    </rPh>
    <rPh sb="27" eb="29">
      <t>センリャク</t>
    </rPh>
    <rPh sb="30" eb="32">
      <t>サクセイ</t>
    </rPh>
    <rPh sb="32" eb="33">
      <t>ゴ</t>
    </rPh>
    <rPh sb="35" eb="37">
      <t>キョウテイ</t>
    </rPh>
    <rPh sb="37" eb="40">
      <t>ノウヨウチ</t>
    </rPh>
    <rPh sb="41" eb="42">
      <t>ゾン</t>
    </rPh>
    <rPh sb="44" eb="46">
      <t>シチョウ</t>
    </rPh>
    <rPh sb="45" eb="46">
      <t>チョウ</t>
    </rPh>
    <rPh sb="47" eb="49">
      <t>テイシュツ</t>
    </rPh>
    <rPh sb="56" eb="58">
      <t>レイワ</t>
    </rPh>
    <rPh sb="59" eb="61">
      <t>ネンド</t>
    </rPh>
    <rPh sb="63" eb="66">
      <t>マイネンド</t>
    </rPh>
    <rPh sb="67" eb="69">
      <t>キサイ</t>
    </rPh>
    <rPh sb="69" eb="71">
      <t>ナイヨウ</t>
    </rPh>
    <rPh sb="72" eb="74">
      <t>カクニン</t>
    </rPh>
    <rPh sb="75" eb="76">
      <t>オコナ</t>
    </rPh>
    <phoneticPr fontId="2"/>
  </si>
  <si>
    <t>「農用地の内訳等」は集落協定書に添付し、提出期限（当該年度の6月30日、令和2年度においては8月30日）までに協定農用地が存する市長に提出する。</t>
    <rPh sb="1" eb="4">
      <t>ノウヨウチ</t>
    </rPh>
    <rPh sb="5" eb="7">
      <t>ウチワケ</t>
    </rPh>
    <rPh sb="7" eb="8">
      <t>トウ</t>
    </rPh>
    <rPh sb="10" eb="12">
      <t>シュウラク</t>
    </rPh>
    <rPh sb="12" eb="14">
      <t>キョウテイ</t>
    </rPh>
    <rPh sb="14" eb="15">
      <t>ショ</t>
    </rPh>
    <rPh sb="16" eb="18">
      <t>テンプ</t>
    </rPh>
    <rPh sb="20" eb="22">
      <t>テイシュツ</t>
    </rPh>
    <rPh sb="22" eb="24">
      <t>キゲン</t>
    </rPh>
    <rPh sb="25" eb="27">
      <t>トウガイ</t>
    </rPh>
    <rPh sb="27" eb="29">
      <t>ネンド</t>
    </rPh>
    <rPh sb="31" eb="32">
      <t>ガツ</t>
    </rPh>
    <rPh sb="34" eb="35">
      <t>ニチ</t>
    </rPh>
    <rPh sb="36" eb="38">
      <t>レイワ</t>
    </rPh>
    <rPh sb="39" eb="41">
      <t>ネンド</t>
    </rPh>
    <rPh sb="47" eb="48">
      <t>ガツ</t>
    </rPh>
    <rPh sb="50" eb="51">
      <t>ニチ</t>
    </rPh>
    <rPh sb="55" eb="57">
      <t>キョウテイ</t>
    </rPh>
    <rPh sb="57" eb="60">
      <t>ノウヨウチ</t>
    </rPh>
    <rPh sb="61" eb="62">
      <t>ゾン</t>
    </rPh>
    <rPh sb="64" eb="66">
      <t>シチョウ</t>
    </rPh>
    <rPh sb="65" eb="66">
      <t>チョウ</t>
    </rPh>
    <rPh sb="67" eb="69">
      <t>テイシュツ</t>
    </rPh>
    <phoneticPr fontId="2"/>
  </si>
  <si>
    <t>畑
20度以上</t>
    <rPh sb="0" eb="1">
      <t>ハタ</t>
    </rPh>
    <rPh sb="4" eb="7">
      <t>ドイジョウ</t>
    </rPh>
    <phoneticPr fontId="2"/>
  </si>
  <si>
    <t>田
1/10以上</t>
    <rPh sb="0" eb="1">
      <t>タ</t>
    </rPh>
    <rPh sb="6" eb="8">
      <t>イジョウ</t>
    </rPh>
    <phoneticPr fontId="2"/>
  </si>
  <si>
    <t>（別紙様式７）</t>
    <rPh sb="1" eb="3">
      <t>ベッシ</t>
    </rPh>
    <rPh sb="3" eb="5">
      <t>ヨウシキ</t>
    </rPh>
    <phoneticPr fontId="16"/>
  </si>
  <si>
    <t>別紙様式２</t>
    <rPh sb="0" eb="2">
      <t>ベッシ</t>
    </rPh>
    <rPh sb="2" eb="4">
      <t>ヨウシキ</t>
    </rPh>
    <phoneticPr fontId="2"/>
  </si>
  <si>
    <t>別紙様式３</t>
    <rPh sb="0" eb="2">
      <t>ベッシ</t>
    </rPh>
    <rPh sb="2" eb="4">
      <t>ヨウシキ</t>
    </rPh>
    <phoneticPr fontId="2"/>
  </si>
  <si>
    <t>別紙様式４</t>
    <rPh sb="0" eb="2">
      <t>ベッシ</t>
    </rPh>
    <rPh sb="2" eb="4">
      <t>ヨウシキ</t>
    </rPh>
    <phoneticPr fontId="2"/>
  </si>
  <si>
    <t>別紙様式５</t>
    <rPh sb="0" eb="2">
      <t>ベッシ</t>
    </rPh>
    <rPh sb="2" eb="4">
      <t>ヨウシキ</t>
    </rPh>
    <phoneticPr fontId="2"/>
  </si>
  <si>
    <t>別紙様式7</t>
    <rPh sb="0" eb="2">
      <t>ベッシ</t>
    </rPh>
    <rPh sb="2" eb="4">
      <t>ヨウシキ</t>
    </rPh>
    <phoneticPr fontId="2"/>
  </si>
  <si>
    <t>協定農用地の概要（※該当者がいる場合のみ）</t>
    <rPh sb="0" eb="2">
      <t>キョウテイ</t>
    </rPh>
    <rPh sb="2" eb="5">
      <t>ノウヨウチ</t>
    </rPh>
    <rPh sb="6" eb="8">
      <t>ガイヨウ</t>
    </rPh>
    <rPh sb="10" eb="12">
      <t>ガイトウ</t>
    </rPh>
    <rPh sb="12" eb="13">
      <t>シャ</t>
    </rPh>
    <rPh sb="16" eb="18">
      <t>バアイ</t>
    </rPh>
    <phoneticPr fontId="2"/>
  </si>
  <si>
    <t>1/20</t>
  </si>
  <si>
    <t>1/2</t>
    <phoneticPr fontId="16"/>
  </si>
  <si>
    <t>1/3</t>
  </si>
  <si>
    <t>1/4</t>
  </si>
  <si>
    <t>1/5</t>
  </si>
  <si>
    <t>1/6</t>
  </si>
  <si>
    <t>1/7</t>
  </si>
  <si>
    <t>1/8</t>
  </si>
  <si>
    <t>1/9</t>
  </si>
  <si>
    <t>1/10</t>
  </si>
  <si>
    <t>1/11</t>
  </si>
  <si>
    <t>1/12</t>
  </si>
  <si>
    <t>1/13</t>
  </si>
  <si>
    <t>1/14</t>
  </si>
  <si>
    <t>1/15</t>
  </si>
  <si>
    <t>1/16</t>
  </si>
  <si>
    <t>1/17</t>
  </si>
  <si>
    <t>1/18</t>
  </si>
  <si>
    <t>1/19</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</si>
  <si>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</si>
  <si>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</si>
  <si>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</si>
  <si>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</si>
  <si>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</si>
  <si>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</si>
  <si>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</si>
  <si>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</si>
  <si>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</si>
  <si>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</si>
  <si>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</si>
  <si>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</si>
  <si>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</si>
  <si>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</si>
  <si>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</si>
  <si>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</si>
  <si>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</si>
  <si>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</si>
  <si>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</si>
  <si>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</si>
  <si>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</si>
  <si>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</si>
  <si>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</si>
  <si>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</si>
  <si>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</si>
  <si>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</si>
  <si>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</si>
  <si>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</si>
  <si>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</si>
  <si>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</si>
  <si>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</si>
  <si>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</si>
  <si>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</si>
  <si>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</si>
  <si>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</si>
  <si>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</si>
  <si>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</si>
  <si>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</si>
  <si>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</si>
  <si>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</si>
  <si>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</si>
  <si>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</si>
  <si>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</si>
  <si>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</si>
  <si>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</si>
  <si>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</si>
  <si>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</si>
  <si>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</si>
  <si>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</si>
  <si>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</si>
  <si>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</si>
  <si>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</si>
  <si>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</si>
  <si>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</si>
  <si>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</si>
  <si>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</si>
  <si>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</si>
  <si>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</si>
  <si>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</si>
  <si>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</si>
  <si>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</si>
  <si>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</si>
  <si>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</si>
  <si>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</si>
  <si>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</si>
  <si>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</si>
  <si>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</si>
  <si>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</si>
  <si>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</si>
  <si>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</si>
  <si>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</si>
  <si>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</si>
  <si>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</si>
  <si>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</si>
  <si>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</si>
  <si>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</si>
  <si>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</si>
  <si>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</si>
  <si>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</si>
  <si>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</si>
  <si>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1度</t>
    <rPh sb="1" eb="2">
      <t>ド</t>
    </rPh>
    <phoneticPr fontId="16"/>
  </si>
  <si>
    <t>2度</t>
    <rPh sb="1" eb="2">
      <t>ド</t>
    </rPh>
    <phoneticPr fontId="16"/>
  </si>
  <si>
    <t>3度</t>
    <rPh sb="1" eb="2">
      <t>ド</t>
    </rPh>
    <phoneticPr fontId="16"/>
  </si>
  <si>
    <t>4度</t>
    <rPh sb="1" eb="2">
      <t>ド</t>
    </rPh>
    <phoneticPr fontId="16"/>
  </si>
  <si>
    <t>5度</t>
    <rPh sb="1" eb="2">
      <t>ド</t>
    </rPh>
    <phoneticPr fontId="16"/>
  </si>
  <si>
    <t>6度</t>
    <rPh sb="1" eb="2">
      <t>ド</t>
    </rPh>
    <phoneticPr fontId="16"/>
  </si>
  <si>
    <t>7度</t>
    <rPh sb="1" eb="2">
      <t>ド</t>
    </rPh>
    <phoneticPr fontId="16"/>
  </si>
  <si>
    <t>8度</t>
    <rPh sb="1" eb="2">
      <t>ド</t>
    </rPh>
    <phoneticPr fontId="16"/>
  </si>
  <si>
    <t>9度</t>
    <rPh sb="1" eb="2">
      <t>ド</t>
    </rPh>
    <phoneticPr fontId="16"/>
  </si>
  <si>
    <t>10度</t>
    <rPh sb="2" eb="3">
      <t>ド</t>
    </rPh>
    <phoneticPr fontId="16"/>
  </si>
  <si>
    <t>11度</t>
    <rPh sb="2" eb="3">
      <t>ド</t>
    </rPh>
    <phoneticPr fontId="16"/>
  </si>
  <si>
    <t>12度</t>
    <rPh sb="2" eb="3">
      <t>ド</t>
    </rPh>
    <phoneticPr fontId="16"/>
  </si>
  <si>
    <t>13度</t>
    <rPh sb="2" eb="3">
      <t>ド</t>
    </rPh>
    <phoneticPr fontId="16"/>
  </si>
  <si>
    <t>14度</t>
    <rPh sb="2" eb="3">
      <t>ド</t>
    </rPh>
    <phoneticPr fontId="16"/>
  </si>
  <si>
    <t>15度</t>
    <rPh sb="2" eb="3">
      <t>ド</t>
    </rPh>
    <phoneticPr fontId="16"/>
  </si>
  <si>
    <t>16度</t>
    <rPh sb="2" eb="3">
      <t>ド</t>
    </rPh>
    <phoneticPr fontId="16"/>
  </si>
  <si>
    <t>17度</t>
    <rPh sb="2" eb="3">
      <t>ド</t>
    </rPh>
    <phoneticPr fontId="16"/>
  </si>
  <si>
    <t>18度</t>
    <rPh sb="2" eb="3">
      <t>ド</t>
    </rPh>
    <phoneticPr fontId="16"/>
  </si>
  <si>
    <t>19度</t>
    <rPh sb="2" eb="3">
      <t>ド</t>
    </rPh>
    <phoneticPr fontId="16"/>
  </si>
  <si>
    <t>20度</t>
    <rPh sb="2" eb="3">
      <t>ド</t>
    </rPh>
    <phoneticPr fontId="16"/>
  </si>
  <si>
    <t>21度</t>
    <rPh sb="2" eb="3">
      <t>ド</t>
    </rPh>
    <phoneticPr fontId="16"/>
  </si>
  <si>
    <t>22度</t>
    <rPh sb="2" eb="3">
      <t>ド</t>
    </rPh>
    <phoneticPr fontId="16"/>
  </si>
  <si>
    <t>23度</t>
    <rPh sb="2" eb="3">
      <t>ド</t>
    </rPh>
    <phoneticPr fontId="16"/>
  </si>
  <si>
    <t>24度</t>
    <rPh sb="2" eb="3">
      <t>ド</t>
    </rPh>
    <phoneticPr fontId="16"/>
  </si>
  <si>
    <t>25度</t>
    <rPh sb="2" eb="3">
      <t>ド</t>
    </rPh>
    <phoneticPr fontId="16"/>
  </si>
  <si>
    <t>急傾斜</t>
    <rPh sb="0" eb="3">
      <t>キュウケイシャ</t>
    </rPh>
    <phoneticPr fontId="16"/>
  </si>
  <si>
    <t>緩傾斜</t>
    <rPh sb="0" eb="1">
      <t>ユル</t>
    </rPh>
    <rPh sb="1" eb="3">
      <t>ケイシャ</t>
    </rPh>
    <phoneticPr fontId="16"/>
  </si>
  <si>
    <t>緩傾斜</t>
    <rPh sb="0" eb="3">
      <t>カンケイシャ</t>
    </rPh>
    <phoneticPr fontId="16"/>
  </si>
  <si>
    <t>非該当</t>
    <rPh sb="0" eb="3">
      <t>ヒガイトウ</t>
    </rPh>
    <phoneticPr fontId="16"/>
  </si>
  <si>
    <t>体制整備交付単価</t>
    <rPh sb="0" eb="2">
      <t>タイセイ</t>
    </rPh>
    <rPh sb="2" eb="4">
      <t>セイビ</t>
    </rPh>
    <rPh sb="4" eb="6">
      <t>コウフ</t>
    </rPh>
    <rPh sb="6" eb="8">
      <t>タンカ</t>
    </rPh>
    <phoneticPr fontId="2"/>
  </si>
  <si>
    <t>基礎単価交付単価</t>
    <rPh sb="0" eb="2">
      <t>キソ</t>
    </rPh>
    <rPh sb="2" eb="4">
      <t>タンカ</t>
    </rPh>
    <rPh sb="4" eb="6">
      <t>コウフ</t>
    </rPh>
    <rPh sb="6" eb="8">
      <t>タンカ</t>
    </rPh>
    <phoneticPr fontId="2"/>
  </si>
  <si>
    <t>面積（㎡）</t>
    <rPh sb="0" eb="2">
      <t>メンセキ</t>
    </rPh>
    <phoneticPr fontId="17"/>
  </si>
  <si>
    <t>金額（円）</t>
    <rPh sb="0" eb="2">
      <t>キンガク</t>
    </rPh>
    <rPh sb="3" eb="4">
      <t>エン</t>
    </rPh>
    <phoneticPr fontId="17"/>
  </si>
  <si>
    <t>傾斜基準</t>
    <rPh sb="0" eb="2">
      <t>ケイシャ</t>
    </rPh>
    <rPh sb="2" eb="4">
      <t>キジュン</t>
    </rPh>
    <phoneticPr fontId="2"/>
  </si>
  <si>
    <t>単価区分：</t>
    <rPh sb="0" eb="2">
      <t>タンカ</t>
    </rPh>
    <rPh sb="2" eb="4">
      <t>クブン</t>
    </rPh>
    <phoneticPr fontId="2"/>
  </si>
  <si>
    <t>集落協定名</t>
    <rPh sb="0" eb="2">
      <t>シュウラク</t>
    </rPh>
    <rPh sb="2" eb="4">
      <t>キョウテイ</t>
    </rPh>
    <rPh sb="4" eb="5">
      <t>メイ</t>
    </rPh>
    <phoneticPr fontId="2"/>
  </si>
  <si>
    <t>集計表</t>
    <rPh sb="0" eb="2">
      <t>シュウケイ</t>
    </rPh>
    <rPh sb="2" eb="3">
      <t>ヒョウ</t>
    </rPh>
    <phoneticPr fontId="2"/>
  </si>
  <si>
    <t>加算措置</t>
    <rPh sb="0" eb="2">
      <t>カサン</t>
    </rPh>
    <rPh sb="2" eb="4">
      <t>ソチ</t>
    </rPh>
    <phoneticPr fontId="2"/>
  </si>
  <si>
    <t>加算順位</t>
    <rPh sb="0" eb="2">
      <t>カサン</t>
    </rPh>
    <rPh sb="2" eb="4">
      <t>ジュンイ</t>
    </rPh>
    <phoneticPr fontId="2"/>
  </si>
  <si>
    <t>順位</t>
    <rPh sb="0" eb="2">
      <t>ジュンイ</t>
    </rPh>
    <phoneticPr fontId="2"/>
  </si>
  <si>
    <t>農業所得の確認に関する承諾書</t>
    <rPh sb="0" eb="2">
      <t>ノウギョウ</t>
    </rPh>
    <rPh sb="2" eb="4">
      <t>ショトク</t>
    </rPh>
    <rPh sb="5" eb="7">
      <t>カクニン</t>
    </rPh>
    <rPh sb="8" eb="9">
      <t>カン</t>
    </rPh>
    <rPh sb="11" eb="14">
      <t>ショウダクショ</t>
    </rPh>
    <phoneticPr fontId="16"/>
  </si>
  <si>
    <t>（別紙様式5）</t>
    <rPh sb="1" eb="3">
      <t>ベッシ</t>
    </rPh>
    <rPh sb="3" eb="5">
      <t>ヨウシキ</t>
    </rPh>
    <phoneticPr fontId="16"/>
  </si>
  <si>
    <t>住所</t>
    <rPh sb="0" eb="2">
      <t>ジュウショ</t>
    </rPh>
    <phoneticPr fontId="16"/>
  </si>
  <si>
    <t>氏名（農業者）</t>
    <rPh sb="0" eb="2">
      <t>シメイ</t>
    </rPh>
    <rPh sb="3" eb="6">
      <t>ノウギョウシャ</t>
    </rPh>
    <phoneticPr fontId="16"/>
  </si>
  <si>
    <t>承諾印又はサイン</t>
    <rPh sb="0" eb="2">
      <t>ショウダク</t>
    </rPh>
    <rPh sb="2" eb="3">
      <t>イン</t>
    </rPh>
    <rPh sb="3" eb="4">
      <t>マタ</t>
    </rPh>
    <phoneticPr fontId="16"/>
  </si>
  <si>
    <t>集落協定名：</t>
    <rPh sb="0" eb="2">
      <t>シュウラク</t>
    </rPh>
    <rPh sb="2" eb="4">
      <t>キョウテイ</t>
    </rPh>
    <rPh sb="4" eb="5">
      <t>メイ</t>
    </rPh>
    <phoneticPr fontId="16"/>
  </si>
  <si>
    <t>注２）　承諾のない場合は、交付金の交付の対象者となることが確認できないため、本交付金の交付ができない場合がある。</t>
    <rPh sb="0" eb="1">
      <t>チュウ</t>
    </rPh>
    <rPh sb="4" eb="6">
      <t>ショウダク</t>
    </rPh>
    <rPh sb="9" eb="11">
      <t>バアイ</t>
    </rPh>
    <rPh sb="13" eb="16">
      <t>コウフキン</t>
    </rPh>
    <rPh sb="17" eb="19">
      <t>コウフ</t>
    </rPh>
    <rPh sb="20" eb="22">
      <t>タイショウ</t>
    </rPh>
    <rPh sb="22" eb="23">
      <t>シャ</t>
    </rPh>
    <rPh sb="29" eb="31">
      <t>カクニン</t>
    </rPh>
    <rPh sb="38" eb="39">
      <t>ホン</t>
    </rPh>
    <rPh sb="39" eb="42">
      <t>コウフキン</t>
    </rPh>
    <rPh sb="43" eb="45">
      <t>コウフ</t>
    </rPh>
    <rPh sb="50" eb="52">
      <t>バアイ</t>
    </rPh>
    <phoneticPr fontId="16"/>
  </si>
  <si>
    <t>注３）　対象者は、個人又は一戸一法人で、協定に位置づけられている農用地の管理を行っている者。</t>
    <rPh sb="0" eb="1">
      <t>チュウ</t>
    </rPh>
    <rPh sb="4" eb="7">
      <t>タイショウシャ</t>
    </rPh>
    <rPh sb="9" eb="11">
      <t>コジン</t>
    </rPh>
    <rPh sb="11" eb="12">
      <t>マタ</t>
    </rPh>
    <rPh sb="13" eb="15">
      <t>１コ</t>
    </rPh>
    <rPh sb="15" eb="16">
      <t>１</t>
    </rPh>
    <rPh sb="16" eb="18">
      <t>ホウジン</t>
    </rPh>
    <rPh sb="20" eb="22">
      <t>キョウテイ</t>
    </rPh>
    <rPh sb="23" eb="25">
      <t>イチ</t>
    </rPh>
    <rPh sb="32" eb="35">
      <t>ノウヨウチ</t>
    </rPh>
    <rPh sb="36" eb="38">
      <t>カンリ</t>
    </rPh>
    <rPh sb="39" eb="40">
      <t>オコナ</t>
    </rPh>
    <rPh sb="44" eb="45">
      <t>シャ</t>
    </rPh>
    <phoneticPr fontId="16"/>
  </si>
  <si>
    <t>【具体的名：　　　　　　　　　　　　　　　　】</t>
    <phoneticPr fontId="2"/>
  </si>
  <si>
    <t>【具体的名：　　　　　　　　　　　　　　　　　　　　　】</t>
    <rPh sb="1" eb="4">
      <t>グタイテキ</t>
    </rPh>
    <rPh sb="4" eb="5">
      <t>メイ</t>
    </rPh>
    <phoneticPr fontId="2"/>
  </si>
  <si>
    <t>単価（円/10a）</t>
    <rPh sb="0" eb="2">
      <t>タンカ</t>
    </rPh>
    <rPh sb="3" eb="4">
      <t>エン</t>
    </rPh>
    <phoneticPr fontId="17"/>
  </si>
  <si>
    <t>※集落協定広域化加算、集落機能強化加算、生産性向上加算については、上限は2,000,000円</t>
    <rPh sb="1" eb="3">
      <t>シュウラク</t>
    </rPh>
    <rPh sb="3" eb="5">
      <t>キョウテイ</t>
    </rPh>
    <rPh sb="5" eb="7">
      <t>コウイキ</t>
    </rPh>
    <rPh sb="7" eb="8">
      <t>カ</t>
    </rPh>
    <rPh sb="8" eb="10">
      <t>カサン</t>
    </rPh>
    <rPh sb="11" eb="13">
      <t>シュウラク</t>
    </rPh>
    <rPh sb="13" eb="15">
      <t>キノウ</t>
    </rPh>
    <rPh sb="15" eb="17">
      <t>キョウカ</t>
    </rPh>
    <rPh sb="17" eb="19">
      <t>カサン</t>
    </rPh>
    <rPh sb="20" eb="23">
      <t>セイサンセイ</t>
    </rPh>
    <rPh sb="23" eb="25">
      <t>コウジョウ</t>
    </rPh>
    <rPh sb="25" eb="27">
      <t>カサン</t>
    </rPh>
    <rPh sb="33" eb="35">
      <t>ジョウゲン</t>
    </rPh>
    <rPh sb="45" eb="46">
      <t>エン</t>
    </rPh>
    <phoneticPr fontId="2"/>
  </si>
  <si>
    <t>２年度</t>
    <rPh sb="1" eb="3">
      <t>ネンド</t>
    </rPh>
    <phoneticPr fontId="2"/>
  </si>
  <si>
    <t>３年度</t>
    <rPh sb="1" eb="3">
      <t>ネンド</t>
    </rPh>
    <phoneticPr fontId="2"/>
  </si>
  <si>
    <t>４年度</t>
    <rPh sb="1" eb="3">
      <t>ネンド</t>
    </rPh>
    <phoneticPr fontId="2"/>
  </si>
  <si>
    <t>５年度</t>
    <rPh sb="1" eb="3">
      <t>ネンド</t>
    </rPh>
    <phoneticPr fontId="2"/>
  </si>
  <si>
    <t>６年度</t>
    <rPh sb="1" eb="3">
      <t>ネンド</t>
    </rPh>
    <phoneticPr fontId="2"/>
  </si>
  <si>
    <t>後継者</t>
    <rPh sb="0" eb="3">
      <t>コウケイシャ</t>
    </rPh>
    <phoneticPr fontId="2"/>
  </si>
  <si>
    <t>担い手等(予定）</t>
    <rPh sb="0" eb="1">
      <t>ニナ</t>
    </rPh>
    <rPh sb="2" eb="3">
      <t>テ</t>
    </rPh>
    <rPh sb="3" eb="4">
      <t>トウ</t>
    </rPh>
    <rPh sb="5" eb="7">
      <t>ヨテイ</t>
    </rPh>
    <phoneticPr fontId="2"/>
  </si>
  <si>
    <t>担い手等(希望）</t>
    <rPh sb="0" eb="1">
      <t>ニナ</t>
    </rPh>
    <rPh sb="2" eb="3">
      <t>テ</t>
    </rPh>
    <rPh sb="3" eb="4">
      <t>トウ</t>
    </rPh>
    <rPh sb="5" eb="7">
      <t>キボウ</t>
    </rPh>
    <phoneticPr fontId="2"/>
  </si>
  <si>
    <t>中間管理機構</t>
    <rPh sb="0" eb="2">
      <t>チュウカン</t>
    </rPh>
    <rPh sb="2" eb="4">
      <t>カンリ</t>
    </rPh>
    <rPh sb="4" eb="6">
      <t>キコウ</t>
    </rPh>
    <phoneticPr fontId="2"/>
  </si>
  <si>
    <t>管理のみ</t>
    <rPh sb="0" eb="2">
      <t>カンリ</t>
    </rPh>
    <phoneticPr fontId="2"/>
  </si>
  <si>
    <t>その他</t>
    <rPh sb="2" eb="3">
      <t>タ</t>
    </rPh>
    <phoneticPr fontId="2"/>
  </si>
  <si>
    <t>凡例の例</t>
    <rPh sb="0" eb="2">
      <t>ハンレイ</t>
    </rPh>
    <rPh sb="3" eb="4">
      <t>レイ</t>
    </rPh>
    <phoneticPr fontId="2"/>
  </si>
  <si>
    <t>耕作者が75歳以上</t>
    <rPh sb="0" eb="2">
      <t>コウサク</t>
    </rPh>
    <rPh sb="2" eb="3">
      <t>シャ</t>
    </rPh>
    <rPh sb="6" eb="9">
      <t>サイイジョウ</t>
    </rPh>
    <phoneticPr fontId="2"/>
  </si>
  <si>
    <t>耕作者が75歳未満</t>
    <rPh sb="0" eb="2">
      <t>コウサク</t>
    </rPh>
    <rPh sb="2" eb="3">
      <t>シャ</t>
    </rPh>
    <rPh sb="6" eb="9">
      <t>サイミマン</t>
    </rPh>
    <phoneticPr fontId="2"/>
  </si>
  <si>
    <t>担い手が耕作</t>
    <rPh sb="0" eb="1">
      <t>ニナ</t>
    </rPh>
    <rPh sb="2" eb="3">
      <t>テ</t>
    </rPh>
    <rPh sb="4" eb="6">
      <t>コウサク</t>
    </rPh>
    <phoneticPr fontId="2"/>
  </si>
  <si>
    <t>後継者未定</t>
    <rPh sb="0" eb="3">
      <t>コウケイシャ</t>
    </rPh>
    <rPh sb="3" eb="5">
      <t>ミテイ</t>
    </rPh>
    <phoneticPr fontId="2"/>
  </si>
  <si>
    <t>水路の補修が必要な範囲</t>
    <rPh sb="0" eb="2">
      <t>スイロ</t>
    </rPh>
    <rPh sb="3" eb="5">
      <t>ホシュウ</t>
    </rPh>
    <rPh sb="6" eb="8">
      <t>ヒツヨウ</t>
    </rPh>
    <rPh sb="9" eb="11">
      <t>ハンイ</t>
    </rPh>
    <phoneticPr fontId="2"/>
  </si>
  <si>
    <t>凡例</t>
    <rPh sb="0" eb="2">
      <t>ハンレイ</t>
    </rPh>
    <phoneticPr fontId="2"/>
  </si>
  <si>
    <t>管理者が引き続き耕作</t>
    <rPh sb="0" eb="3">
      <t>カンリシャ</t>
    </rPh>
    <rPh sb="4" eb="5">
      <t>ヒ</t>
    </rPh>
    <rPh sb="6" eb="7">
      <t>ツヅ</t>
    </rPh>
    <rPh sb="8" eb="10">
      <t>コウサク</t>
    </rPh>
    <phoneticPr fontId="2"/>
  </si>
  <si>
    <t>26度</t>
    <rPh sb="2" eb="3">
      <t>ド</t>
    </rPh>
    <phoneticPr fontId="16"/>
  </si>
  <si>
    <t>27度</t>
    <rPh sb="2" eb="3">
      <t>ド</t>
    </rPh>
    <phoneticPr fontId="16"/>
  </si>
  <si>
    <t>28度</t>
    <rPh sb="2" eb="3">
      <t>ド</t>
    </rPh>
    <phoneticPr fontId="16"/>
  </si>
  <si>
    <t>29度</t>
    <rPh sb="2" eb="3">
      <t>ド</t>
    </rPh>
    <phoneticPr fontId="16"/>
  </si>
  <si>
    <t>30度</t>
    <rPh sb="2" eb="3">
      <t>ド</t>
    </rPh>
    <phoneticPr fontId="16"/>
  </si>
  <si>
    <t>31度</t>
    <rPh sb="2" eb="3">
      <t>ド</t>
    </rPh>
    <phoneticPr fontId="16"/>
  </si>
  <si>
    <t>32度</t>
    <rPh sb="2" eb="3">
      <t>ド</t>
    </rPh>
    <phoneticPr fontId="16"/>
  </si>
  <si>
    <t>33度</t>
    <rPh sb="2" eb="3">
      <t>ド</t>
    </rPh>
    <phoneticPr fontId="16"/>
  </si>
  <si>
    <t>34度</t>
    <rPh sb="2" eb="3">
      <t>ド</t>
    </rPh>
    <phoneticPr fontId="16"/>
  </si>
  <si>
    <t>35度</t>
    <rPh sb="2" eb="3">
      <t>ド</t>
    </rPh>
    <phoneticPr fontId="16"/>
  </si>
  <si>
    <t>36度</t>
    <rPh sb="2" eb="3">
      <t>ド</t>
    </rPh>
    <phoneticPr fontId="16"/>
  </si>
  <si>
    <t>37度</t>
    <rPh sb="2" eb="3">
      <t>ド</t>
    </rPh>
    <phoneticPr fontId="16"/>
  </si>
  <si>
    <t>38度</t>
    <rPh sb="2" eb="3">
      <t>ド</t>
    </rPh>
    <phoneticPr fontId="16"/>
  </si>
  <si>
    <t>39度</t>
    <rPh sb="2" eb="3">
      <t>ド</t>
    </rPh>
    <phoneticPr fontId="16"/>
  </si>
  <si>
    <t>40度</t>
    <rPh sb="2" eb="3">
      <t>ド</t>
    </rPh>
    <phoneticPr fontId="16"/>
  </si>
  <si>
    <t>　記入内容が集落協定もしくは個別協定と重複する場合は、「2(1)②実施区域」、「2(2)活動内容等」、「3多面的機能発揮促進事業の実施期間」及び「４農業者団体等の構成員に係る事項」の記入を省略することも可能とする。</t>
    <rPh sb="1" eb="3">
      <t>キニュウ</t>
    </rPh>
    <rPh sb="3" eb="5">
      <t>ナイヨウ</t>
    </rPh>
    <rPh sb="6" eb="8">
      <t>シュウラク</t>
    </rPh>
    <rPh sb="8" eb="10">
      <t>キョウテイ</t>
    </rPh>
    <rPh sb="14" eb="16">
      <t>コベツ</t>
    </rPh>
    <rPh sb="16" eb="18">
      <t>キョウテイ</t>
    </rPh>
    <rPh sb="19" eb="21">
      <t>ジュウフク</t>
    </rPh>
    <rPh sb="23" eb="25">
      <t>バアイ</t>
    </rPh>
    <rPh sb="33" eb="35">
      <t>ジッシ</t>
    </rPh>
    <rPh sb="35" eb="37">
      <t>クイキ</t>
    </rPh>
    <rPh sb="44" eb="46">
      <t>カツドウ</t>
    </rPh>
    <rPh sb="46" eb="48">
      <t>ナイヨウ</t>
    </rPh>
    <rPh sb="48" eb="49">
      <t>トウ</t>
    </rPh>
    <rPh sb="53" eb="56">
      <t>タメンテキ</t>
    </rPh>
    <rPh sb="56" eb="58">
      <t>キノウ</t>
    </rPh>
    <rPh sb="58" eb="60">
      <t>ハッキ</t>
    </rPh>
    <rPh sb="60" eb="62">
      <t>ソクシン</t>
    </rPh>
    <rPh sb="62" eb="64">
      <t>ジギョウ</t>
    </rPh>
    <rPh sb="65" eb="67">
      <t>ジッシ</t>
    </rPh>
    <rPh sb="67" eb="69">
      <t>キカン</t>
    </rPh>
    <rPh sb="70" eb="71">
      <t>オヨ</t>
    </rPh>
    <rPh sb="74" eb="77">
      <t>ノウギョウシャ</t>
    </rPh>
    <rPh sb="77" eb="79">
      <t>ダンタイ</t>
    </rPh>
    <rPh sb="79" eb="80">
      <t>トウ</t>
    </rPh>
    <rPh sb="81" eb="84">
      <t>コウセイイン</t>
    </rPh>
    <rPh sb="85" eb="86">
      <t>カカ</t>
    </rPh>
    <rPh sb="87" eb="89">
      <t>ジコウ</t>
    </rPh>
    <rPh sb="91" eb="93">
      <t>キニュウ</t>
    </rPh>
    <rPh sb="94" eb="96">
      <t>ショウリャク</t>
    </rPh>
    <rPh sb="101" eb="103">
      <t>カノウ</t>
    </rPh>
    <phoneticPr fontId="2"/>
  </si>
  <si>
    <t>　「多面的機能支払」「中山間直接支払」「環境保全型農業直接支払」の欄は、各支払に取組む者に○印を記入。</t>
    <rPh sb="2" eb="5">
      <t>タメンテキ</t>
    </rPh>
    <rPh sb="5" eb="7">
      <t>キノウ</t>
    </rPh>
    <rPh sb="7" eb="9">
      <t>シハライ</t>
    </rPh>
    <rPh sb="20" eb="22">
      <t>カンキョウ</t>
    </rPh>
    <rPh sb="22" eb="24">
      <t>ホゼン</t>
    </rPh>
    <rPh sb="24" eb="25">
      <t>ガタ</t>
    </rPh>
    <rPh sb="25" eb="27">
      <t>ノウギョウ</t>
    </rPh>
    <rPh sb="27" eb="29">
      <t>チョクセツ</t>
    </rPh>
    <rPh sb="29" eb="31">
      <t>シハライ</t>
    </rPh>
    <rPh sb="33" eb="34">
      <t>ラン</t>
    </rPh>
    <rPh sb="36" eb="37">
      <t>カク</t>
    </rPh>
    <rPh sb="37" eb="39">
      <t>シハライ</t>
    </rPh>
    <rPh sb="40" eb="42">
      <t>トリク</t>
    </rPh>
    <rPh sb="43" eb="44">
      <t>モノ</t>
    </rPh>
    <rPh sb="46" eb="47">
      <t>シルシ</t>
    </rPh>
    <rPh sb="48" eb="50">
      <t>キニュウ</t>
    </rPh>
    <phoneticPr fontId="2"/>
  </si>
  <si>
    <t>　集落協定上の基幹的活動において中核的なリーダーとしての役割を果たす担い手として指名する者</t>
    <rPh sb="1" eb="3">
      <t>シュウラク</t>
    </rPh>
    <rPh sb="3" eb="5">
      <t>キョウテイ</t>
    </rPh>
    <rPh sb="5" eb="6">
      <t>ジョウ</t>
    </rPh>
    <rPh sb="7" eb="10">
      <t>キカンテキ</t>
    </rPh>
    <rPh sb="10" eb="12">
      <t>カツドウ</t>
    </rPh>
    <rPh sb="16" eb="19">
      <t>チュウカクテキ</t>
    </rPh>
    <rPh sb="28" eb="30">
      <t>ヤクワリ</t>
    </rPh>
    <rPh sb="31" eb="32">
      <t>ハ</t>
    </rPh>
    <rPh sb="34" eb="35">
      <t>ニナ</t>
    </rPh>
    <rPh sb="36" eb="37">
      <t>テ</t>
    </rPh>
    <rPh sb="40" eb="42">
      <t>シメイ</t>
    </rPh>
    <rPh sb="44" eb="45">
      <t>モノ</t>
    </rPh>
    <phoneticPr fontId="2"/>
  </si>
  <si>
    <t>活動の対象地区又は施設</t>
    <rPh sb="0" eb="2">
      <t>カツドウ</t>
    </rPh>
    <rPh sb="3" eb="5">
      <t>タイショウ</t>
    </rPh>
    <rPh sb="5" eb="7">
      <t>チク</t>
    </rPh>
    <rPh sb="7" eb="8">
      <t>マタ</t>
    </rPh>
    <rPh sb="9" eb="11">
      <t>シセツ</t>
    </rPh>
    <phoneticPr fontId="2"/>
  </si>
  <si>
    <t>実施要領の運用第6の1の(1)のｵの役割</t>
    <rPh sb="0" eb="2">
      <t>ジッシ</t>
    </rPh>
    <rPh sb="2" eb="4">
      <t>ヨウリョウ</t>
    </rPh>
    <rPh sb="5" eb="7">
      <t>ウンヨウ</t>
    </rPh>
    <rPh sb="7" eb="8">
      <t>ダイ</t>
    </rPh>
    <rPh sb="18" eb="20">
      <t>ヤクワリ</t>
    </rPh>
    <phoneticPr fontId="2"/>
  </si>
  <si>
    <t>氏名</t>
    <rPh sb="0" eb="2">
      <t>シメイ</t>
    </rPh>
    <phoneticPr fontId="2"/>
  </si>
  <si>
    <t>活動内容</t>
    <rPh sb="0" eb="2">
      <t>カツドウ</t>
    </rPh>
    <rPh sb="2" eb="4">
      <t>ナイヨウ</t>
    </rPh>
    <phoneticPr fontId="2"/>
  </si>
  <si>
    <t>(ｱ) 集落の取決めの実施等に当たっての集落全体の企画・立案・調整・取りまとめ</t>
  </si>
  <si>
    <t>(ｲ) 集落の取決めの実施に当たっての地区内の調整・合意形成・取りまとめ</t>
  </si>
  <si>
    <t>(ｳ) 集落の取決めで定めた活動における地区又は施設単位の各種作業の計画立案・指導</t>
  </si>
  <si>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2"/>
  </si>
  <si>
    <t>中核的リーダーの人数(人）</t>
    <rPh sb="0" eb="3">
      <t>チュウカクテキ</t>
    </rPh>
    <rPh sb="8" eb="10">
      <t>ニンズウ</t>
    </rPh>
    <rPh sb="11" eb="12">
      <t>ニン</t>
    </rPh>
    <phoneticPr fontId="2"/>
  </si>
  <si>
    <t>協定参加者数（人）</t>
    <rPh sb="0" eb="2">
      <t>キョウテイ</t>
    </rPh>
    <rPh sb="2" eb="5">
      <t>サンカシャ</t>
    </rPh>
    <rPh sb="5" eb="6">
      <t>スウ</t>
    </rPh>
    <rPh sb="7" eb="8">
      <t>ニン</t>
    </rPh>
    <phoneticPr fontId="2"/>
  </si>
  <si>
    <t>協定参加者に占める中核的リーダーの割合（％）</t>
    <rPh sb="0" eb="2">
      <t>キョウテイ</t>
    </rPh>
    <rPh sb="2" eb="5">
      <t>サンカシャ</t>
    </rPh>
    <rPh sb="6" eb="7">
      <t>シ</t>
    </rPh>
    <rPh sb="9" eb="12">
      <t>チュウカクテキ</t>
    </rPh>
    <rPh sb="17" eb="19">
      <t>ワリアイ</t>
    </rPh>
    <phoneticPr fontId="2"/>
  </si>
  <si>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2"/>
  </si>
  <si>
    <t>注１）　「農業所得の確認に関する承諾書」は、実施要領第6の1に基づき、交付金の交付の対象となる者を確認するために市が行う必要な調査において、農業者から農業所得に関する情報の提供、市町村が保有する所得に関する関係書類の閲覧及び関係機関への照会の承諾を得ることが目的であり、様式についてはこの限りではない。</t>
    <rPh sb="0" eb="1">
      <t>チュウ</t>
    </rPh>
    <rPh sb="5" eb="7">
      <t>ノウギョウ</t>
    </rPh>
    <rPh sb="7" eb="9">
      <t>ショトク</t>
    </rPh>
    <rPh sb="10" eb="12">
      <t>カクニン</t>
    </rPh>
    <rPh sb="13" eb="14">
      <t>カン</t>
    </rPh>
    <rPh sb="16" eb="19">
      <t>ショウダクショ</t>
    </rPh>
    <rPh sb="22" eb="24">
      <t>ジッシ</t>
    </rPh>
    <rPh sb="24" eb="26">
      <t>ヨウリョウ</t>
    </rPh>
    <rPh sb="26" eb="27">
      <t>ダイ</t>
    </rPh>
    <rPh sb="31" eb="32">
      <t>モト</t>
    </rPh>
    <rPh sb="35" eb="38">
      <t>コウフキン</t>
    </rPh>
    <rPh sb="39" eb="41">
      <t>コウフ</t>
    </rPh>
    <rPh sb="42" eb="44">
      <t>タイショウ</t>
    </rPh>
    <rPh sb="47" eb="48">
      <t>シャ</t>
    </rPh>
    <rPh sb="49" eb="51">
      <t>カクニン</t>
    </rPh>
    <rPh sb="124" eb="125">
      <t>エ</t>
    </rPh>
    <rPh sb="129" eb="131">
      <t>モクテキ</t>
    </rPh>
    <rPh sb="135" eb="137">
      <t>ヨウシキ</t>
    </rPh>
    <rPh sb="144" eb="145">
      <t>カギ</t>
    </rPh>
    <phoneticPr fontId="16"/>
  </si>
  <si>
    <t>農業従事者一人当たりの農業所得が同一都道府県内の都市部の勤労者一人当たりの平均所得額を上回る場合にあって、集落協定上の基幹的活動において中核的なリーダーとしての役割を果たす担い手として指定された者において、引受地に対して交付される交付額を個人配分に充てる場合に記入。</t>
    <rPh sb="0" eb="2">
      <t>ノウギョウ</t>
    </rPh>
    <rPh sb="2" eb="5">
      <t>ジュウジシャ</t>
    </rPh>
    <rPh sb="5" eb="7">
      <t>ヒトリ</t>
    </rPh>
    <rPh sb="7" eb="8">
      <t>ア</t>
    </rPh>
    <rPh sb="11" eb="13">
      <t>ノウギョウ</t>
    </rPh>
    <rPh sb="13" eb="15">
      <t>ショトク</t>
    </rPh>
    <rPh sb="16" eb="18">
      <t>ドウイツ</t>
    </rPh>
    <rPh sb="18" eb="22">
      <t>トドウフケン</t>
    </rPh>
    <rPh sb="22" eb="23">
      <t>ナイ</t>
    </rPh>
    <rPh sb="24" eb="27">
      <t>トシブ</t>
    </rPh>
    <rPh sb="28" eb="31">
      <t>キンロウシャ</t>
    </rPh>
    <rPh sb="31" eb="33">
      <t>ヒトリ</t>
    </rPh>
    <rPh sb="33" eb="34">
      <t>ア</t>
    </rPh>
    <rPh sb="37" eb="39">
      <t>ヘイキン</t>
    </rPh>
    <rPh sb="39" eb="41">
      <t>ショトク</t>
    </rPh>
    <rPh sb="41" eb="42">
      <t>ガク</t>
    </rPh>
    <rPh sb="43" eb="45">
      <t>ウワマワ</t>
    </rPh>
    <rPh sb="46" eb="48">
      <t>バアイ</t>
    </rPh>
    <rPh sb="59" eb="62">
      <t>キカンテキ</t>
    </rPh>
    <rPh sb="62" eb="64">
      <t>カツドウ</t>
    </rPh>
    <rPh sb="68" eb="71">
      <t>チュウカクテキ</t>
    </rPh>
    <rPh sb="80" eb="82">
      <t>ヤクワリ</t>
    </rPh>
    <rPh sb="83" eb="84">
      <t>ハ</t>
    </rPh>
    <rPh sb="86" eb="87">
      <t>ニナ</t>
    </rPh>
    <rPh sb="88" eb="89">
      <t>テ</t>
    </rPh>
    <rPh sb="92" eb="94">
      <t>シテイ</t>
    </rPh>
    <rPh sb="97" eb="98">
      <t>シャ</t>
    </rPh>
    <rPh sb="103" eb="105">
      <t>ヒキウケ</t>
    </rPh>
    <rPh sb="105" eb="106">
      <t>チ</t>
    </rPh>
    <rPh sb="107" eb="108">
      <t>タイ</t>
    </rPh>
    <rPh sb="110" eb="112">
      <t>コウフ</t>
    </rPh>
    <rPh sb="115" eb="117">
      <t>コウフ</t>
    </rPh>
    <rPh sb="117" eb="118">
      <t>ガク</t>
    </rPh>
    <rPh sb="119" eb="121">
      <t>コジン</t>
    </rPh>
    <rPh sb="121" eb="123">
      <t>ハイブン</t>
    </rPh>
    <rPh sb="124" eb="125">
      <t>ア</t>
    </rPh>
    <rPh sb="127" eb="129">
      <t>バアイ</t>
    </rPh>
    <rPh sb="130" eb="132">
      <t>キニュウ</t>
    </rPh>
    <phoneticPr fontId="17"/>
  </si>
  <si>
    <t>集落協定名</t>
    <rPh sb="0" eb="2">
      <t>シュウラク</t>
    </rPh>
    <rPh sb="2" eb="4">
      <t>キョウテイ</t>
    </rPh>
    <rPh sb="4" eb="5">
      <t>メイ</t>
    </rPh>
    <phoneticPr fontId="16"/>
  </si>
  <si>
    <t>集落協定名（ふりがな）</t>
    <rPh sb="0" eb="2">
      <t>シュウラク</t>
    </rPh>
    <rPh sb="2" eb="4">
      <t>キョウテイ</t>
    </rPh>
    <rPh sb="4" eb="5">
      <t>メイ</t>
    </rPh>
    <phoneticPr fontId="16"/>
  </si>
  <si>
    <t>代表者名</t>
    <rPh sb="0" eb="3">
      <t>ダイヒョウシャ</t>
    </rPh>
    <rPh sb="3" eb="4">
      <t>メイ</t>
    </rPh>
    <phoneticPr fontId="16"/>
  </si>
  <si>
    <t>所在地</t>
    <rPh sb="0" eb="3">
      <t>ショザイチ</t>
    </rPh>
    <phoneticPr fontId="16"/>
  </si>
  <si>
    <t>代表者名（ふりがな）</t>
    <rPh sb="0" eb="3">
      <t>ダイヒョウシャ</t>
    </rPh>
    <rPh sb="3" eb="4">
      <t>メイ</t>
    </rPh>
    <phoneticPr fontId="16"/>
  </si>
  <si>
    <t>所在地（ふりがな）</t>
    <rPh sb="0" eb="3">
      <t>ショザイチ</t>
    </rPh>
    <phoneticPr fontId="16"/>
  </si>
  <si>
    <t>集落協定の情報を入力してください。</t>
    <rPh sb="0" eb="2">
      <t>シュウラク</t>
    </rPh>
    <rPh sb="2" eb="4">
      <t>キョウテイ</t>
    </rPh>
    <rPh sb="5" eb="7">
      <t>ジョウホウ</t>
    </rPh>
    <rPh sb="8" eb="10">
      <t>ニュウリョク</t>
    </rPh>
    <phoneticPr fontId="16"/>
  </si>
  <si>
    <t>町名</t>
    <rPh sb="0" eb="2">
      <t>チョウメイ</t>
    </rPh>
    <phoneticPr fontId="16"/>
  </si>
  <si>
    <t>町</t>
    <rPh sb="0" eb="1">
      <t>チョウ</t>
    </rPh>
    <phoneticPr fontId="16"/>
  </si>
  <si>
    <t>集落協定</t>
    <rPh sb="0" eb="2">
      <t>シュウラク</t>
    </rPh>
    <rPh sb="2" eb="4">
      <t>キョウテイ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</si>
</sst>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Red]\-#,##0.0"/>
    <numFmt numFmtId="177" formatCode="0.0%"/>
    <numFmt numFmtId="178" formatCode="\(#,##0.00\)"/>
    <numFmt numFmtId="180" formatCode="\(#,##0\)"/>
  </numFmts>
  <fonts count="21"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0"/>
      <color theme="1"/>
      <name val="ＭＳ Ｐゴシック"/>
      <family val="3"/>
      <charset val="128"/>
    </font>
    <font>
      <sz val="10"/>
      <color theme="1"/>
      <name val="ＭＳ Ｐゴシック"/>
      <family val="3"/>
      <charset val="128"/>
      <scheme val="minor"/>
    </font>
    <font>
      <sz val="12"/>
      <color theme="1"/>
      <name val="ＭＳ 明朝"/>
      <family val="1"/>
      <charset val="128"/>
    </font>
    <font>
      <sz val="8"/>
      <color theme="1"/>
      <name val="ＭＳ 明朝"/>
      <family val="1"/>
      <charset val="128"/>
    </font>
    <font>
      <sz val="9"/>
      <color theme="1"/>
      <name val="ＭＳ Ｐゴシック"/>
      <family val="3"/>
      <charset val="128"/>
    </font>
    <font>
      <sz val="8"/>
      <color theme="1"/>
      <name val="ＭＳ Ｐゴシック"/>
      <family val="3"/>
      <charset val="128"/>
    </font>
    <font>
      <sz val="9"/>
      <color indexed="81"/>
      <name val="ＭＳ Ｐゴシック"/>
      <family val="3"/>
      <charset val="128"/>
    </font>
    <font>
      <b/>
      <sz val="9"/>
      <color indexed="81"/>
      <name val="ＭＳ Ｐゴシック"/>
      <family val="3"/>
      <charset val="128"/>
    </font>
    <font>
      <sz val="12"/>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lightDown">
        <fgColor auto="1"/>
      </patternFill>
    </fill>
    <fill>
      <patternFill patternType="lightVertical">
        <fgColor auto="1"/>
      </patternFill>
    </fill>
    <fill>
      <patternFill patternType="lightUp">
        <fgColor auto="1"/>
      </patternFill>
    </fill>
    <fill>
      <patternFill patternType="solid">
        <fgColor rgb="FFFFFF00"/>
        <bgColor indexed="64"/>
      </patternFill>
    </fill>
  </fills>
  <borders count="55">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thin">
        <color indexed="64"/>
      </left>
      <right/>
      <top style="medium">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double">
        <color indexed="64"/>
      </left>
      <right/>
      <top style="thin">
        <color indexed="64"/>
      </top>
      <bottom/>
      <diagonal/>
    </border>
  </borders>
  <cellStyleXfs count="4">
    <xf numFmtId="0" fontId="0" fillId="0" borderId="0">
      <alignment vertical="center"/>
    </xf>
    <xf numFmtId="38"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611">
    <xf numFmtId="0" fontId="0" fillId="0" borderId="0" xfId="0">
      <alignment vertical="center"/>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0" borderId="0" xfId="0" applyFont="1" applyAlignment="1">
      <alignment horizontal="left" vertical="center" shrinkToFit="1"/>
    </xf>
    <xf numFmtId="0" fontId="4" fillId="0" borderId="1" xfId="0" applyFont="1" applyBorder="1" applyAlignment="1">
      <alignment vertical="center" shrinkToFit="1"/>
    </xf>
    <xf numFmtId="0" fontId="4" fillId="0" borderId="1" xfId="0" applyFont="1" applyBorder="1" applyAlignment="1">
      <alignment horizontal="center" vertical="center" shrinkToFit="1"/>
    </xf>
    <xf numFmtId="0" fontId="4" fillId="0" borderId="0" xfId="0" applyFont="1" applyAlignment="1">
      <alignment horizontal="right" vertical="top" shrinkToFit="1"/>
    </xf>
    <xf numFmtId="0" fontId="4" fillId="0" borderId="3" xfId="0" applyFont="1" applyBorder="1" applyAlignment="1">
      <alignment horizontal="righ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center" vertical="top" shrinkToFit="1"/>
    </xf>
    <xf numFmtId="0" fontId="4" fillId="0" borderId="4" xfId="0" applyFont="1" applyBorder="1" applyAlignment="1">
      <alignment horizontal="center" vertical="center" shrinkToFit="1"/>
    </xf>
    <xf numFmtId="0" fontId="4" fillId="0" borderId="0" xfId="0" applyFont="1" applyBorder="1" applyAlignment="1">
      <alignment horizontal="left" vertical="center" wrapText="1" shrinkToFit="1"/>
    </xf>
    <xf numFmtId="0" fontId="4" fillId="0" borderId="5" xfId="0" applyFont="1" applyBorder="1" applyAlignment="1">
      <alignment horizontal="left" vertical="center" wrapText="1"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horizontal="right" vertical="center" shrinkToFit="1"/>
    </xf>
    <xf numFmtId="0" fontId="4" fillId="0" borderId="3"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9" xfId="0" applyFont="1" applyBorder="1" applyAlignment="1">
      <alignment vertical="center" shrinkToFit="1"/>
    </xf>
    <xf numFmtId="0" fontId="4" fillId="0" borderId="10" xfId="0" applyFont="1" applyBorder="1" applyAlignment="1">
      <alignment horizontal="right" vertical="center" shrinkToFit="1"/>
    </xf>
    <xf numFmtId="0" fontId="4" fillId="0" borderId="11" xfId="0" applyFont="1" applyBorder="1" applyAlignment="1">
      <alignment vertical="center" shrinkToFit="1"/>
    </xf>
    <xf numFmtId="0" fontId="4" fillId="0" borderId="0" xfId="0" applyFont="1" applyAlignment="1">
      <alignment vertical="top" wrapText="1"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4" fillId="0" borderId="0" xfId="0" applyFont="1" applyBorder="1" applyAlignment="1">
      <alignment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9" xfId="0" applyFont="1" applyBorder="1" applyAlignment="1">
      <alignment vertical="center" shrinkToFit="1"/>
    </xf>
    <xf numFmtId="0" fontId="5" fillId="0" borderId="0" xfId="0" applyFont="1" applyAlignment="1">
      <alignment vertical="center" shrinkToFit="1"/>
    </xf>
    <xf numFmtId="0" fontId="7" fillId="0" borderId="0" xfId="0" applyFont="1" applyAlignment="1">
      <alignment horizontal="center" vertical="center" shrinkToFit="1"/>
    </xf>
    <xf numFmtId="0" fontId="7" fillId="0" borderId="0" xfId="0" applyFont="1" applyAlignment="1">
      <alignment vertical="center" shrinkToFit="1"/>
    </xf>
    <xf numFmtId="0" fontId="7" fillId="0" borderId="0" xfId="0" applyFont="1" applyBorder="1" applyAlignment="1">
      <alignment vertical="center" shrinkToFit="1"/>
    </xf>
    <xf numFmtId="0" fontId="7" fillId="0" borderId="1" xfId="0" applyFont="1" applyBorder="1" applyAlignment="1">
      <alignment vertical="center" shrinkToFit="1"/>
    </xf>
    <xf numFmtId="0" fontId="7" fillId="0" borderId="2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1" xfId="0" applyFont="1" applyBorder="1" applyAlignment="1">
      <alignment vertical="center" shrinkToFit="1"/>
    </xf>
    <xf numFmtId="0" fontId="7" fillId="0" borderId="0" xfId="0" applyFont="1" applyAlignment="1">
      <alignment horizontal="left" vertical="center" shrinkToFit="1"/>
    </xf>
    <xf numFmtId="0" fontId="7" fillId="0" borderId="22" xfId="0" applyFont="1" applyBorder="1" applyAlignment="1">
      <alignment horizontal="right" vertical="center" shrinkToFit="1"/>
    </xf>
    <xf numFmtId="0" fontId="7" fillId="0" borderId="22" xfId="0" applyFont="1" applyBorder="1" applyAlignment="1">
      <alignment vertical="center" shrinkToFit="1"/>
    </xf>
    <xf numFmtId="0" fontId="7" fillId="0" borderId="0" xfId="0" applyFont="1" applyBorder="1" applyAlignment="1">
      <alignment horizontal="left" vertical="center" shrinkToFit="1"/>
    </xf>
    <xf numFmtId="0" fontId="8" fillId="0" borderId="0" xfId="0" applyFont="1" applyAlignment="1">
      <alignment vertical="center" shrinkToFit="1"/>
    </xf>
    <xf numFmtId="0" fontId="8" fillId="0" borderId="0" xfId="0" applyFont="1" applyAlignment="1">
      <alignment horizontal="center" vertical="center" shrinkToFit="1"/>
    </xf>
    <xf numFmtId="0" fontId="8" fillId="0" borderId="0" xfId="0" applyFont="1" applyBorder="1" applyAlignment="1">
      <alignment horizontal="center" vertical="center" shrinkToFit="1"/>
    </xf>
    <xf numFmtId="0" fontId="0" fillId="0" borderId="0" xfId="0" applyAlignment="1">
      <alignment horizontal="center" vertical="center"/>
    </xf>
    <xf numFmtId="38" fontId="3" fillId="0" borderId="0" xfId="1" applyFont="1">
      <alignment vertical="center"/>
    </xf>
    <xf numFmtId="49" fontId="0" fillId="0" borderId="0" xfId="0" applyNumberFormat="1">
      <alignment vertical="center"/>
    </xf>
    <xf numFmtId="49" fontId="0" fillId="0" borderId="20" xfId="0" applyNumberFormat="1" applyBorder="1" applyAlignment="1">
      <alignment horizontal="center" vertical="center"/>
    </xf>
    <xf numFmtId="38" fontId="3" fillId="0" borderId="2" xfId="1" applyFont="1" applyBorder="1">
      <alignment vertical="center"/>
    </xf>
    <xf numFmtId="0" fontId="4" fillId="0" borderId="0" xfId="0" applyFont="1" applyAlignment="1">
      <alignment horizontal="right" vertical="center" shrinkToFit="1"/>
    </xf>
    <xf numFmtId="0" fontId="4" fillId="0" borderId="0" xfId="0" applyFont="1" applyAlignment="1">
      <alignment horizontal="center" vertical="center" shrinkToFit="1"/>
    </xf>
    <xf numFmtId="0" fontId="4" fillId="0" borderId="2" xfId="0" applyFont="1" applyBorder="1" applyAlignment="1">
      <alignment horizontal="center" vertical="center" shrinkToFit="1"/>
    </xf>
    <xf numFmtId="0" fontId="4" fillId="0" borderId="4" xfId="0" applyFont="1" applyBorder="1" applyAlignment="1">
      <alignment vertical="center" shrinkToFit="1"/>
    </xf>
    <xf numFmtId="0" fontId="4" fillId="0" borderId="22" xfId="0" applyFont="1" applyBorder="1" applyAlignment="1">
      <alignment vertical="center" shrinkToFit="1"/>
    </xf>
    <xf numFmtId="0" fontId="4" fillId="0" borderId="21" xfId="0" applyFont="1" applyBorder="1" applyAlignment="1">
      <alignment vertical="center" shrinkToFit="1"/>
    </xf>
    <xf numFmtId="0" fontId="4" fillId="0" borderId="23" xfId="0" applyFont="1" applyBorder="1" applyAlignment="1">
      <alignment vertical="center" shrinkToFit="1"/>
    </xf>
    <xf numFmtId="0" fontId="4" fillId="0" borderId="0" xfId="0" applyFont="1" applyAlignment="1">
      <alignment vertical="center" wrapText="1"/>
    </xf>
    <xf numFmtId="0" fontId="4" fillId="0" borderId="24" xfId="0" applyFont="1" applyBorder="1" applyAlignment="1">
      <alignment vertical="center" textRotation="255" shrinkToFit="1"/>
    </xf>
    <xf numFmtId="0" fontId="4" fillId="0" borderId="0" xfId="0" applyFont="1" applyAlignment="1">
      <alignment vertical="center" wrapText="1" shrinkToFit="1"/>
    </xf>
    <xf numFmtId="0" fontId="4" fillId="0" borderId="0" xfId="0" applyFont="1" applyAlignment="1">
      <alignment horizontal="center" vertical="center" shrinkToFit="1"/>
    </xf>
    <xf numFmtId="0" fontId="4" fillId="0" borderId="0" xfId="0" applyFont="1" applyBorder="1" applyAlignment="1">
      <alignment horizontal="center" vertical="center" shrinkToFit="1"/>
    </xf>
    <xf numFmtId="0" fontId="4" fillId="0" borderId="20" xfId="0" applyFont="1" applyBorder="1" applyAlignment="1">
      <alignment horizontal="center" vertical="center" shrinkToFit="1"/>
    </xf>
    <xf numFmtId="0" fontId="7" fillId="0" borderId="0" xfId="0" applyFont="1" applyAlignment="1">
      <alignment horizontal="left" vertical="center" shrinkToFit="1"/>
    </xf>
    <xf numFmtId="0" fontId="7" fillId="0" borderId="0" xfId="0" applyFont="1" applyAlignment="1">
      <alignment horizontal="center" vertical="center" shrinkToFit="1"/>
    </xf>
    <xf numFmtId="0" fontId="7" fillId="0" borderId="0" xfId="0" applyFont="1" applyBorder="1" applyAlignment="1">
      <alignment horizontal="center" vertical="center" shrinkToFit="1"/>
    </xf>
    <xf numFmtId="0" fontId="7" fillId="0" borderId="0" xfId="0" applyFont="1" applyAlignment="1">
      <alignment horizontal="left" vertical="center" shrinkToFit="1"/>
    </xf>
    <xf numFmtId="0" fontId="7" fillId="0" borderId="20" xfId="0" applyFont="1" applyBorder="1" applyAlignment="1">
      <alignment horizontal="center" vertical="center" shrinkToFit="1"/>
    </xf>
    <xf numFmtId="0" fontId="7" fillId="0" borderId="0" xfId="0" applyFont="1" applyAlignment="1">
      <alignment horizontal="left" vertical="top" wrapText="1" shrinkToFit="1"/>
    </xf>
    <xf numFmtId="0" fontId="4" fillId="0" borderId="21" xfId="0" applyFont="1" applyBorder="1" applyAlignment="1">
      <alignment horizontal="right" vertical="top" shrinkToFit="1"/>
    </xf>
    <xf numFmtId="0" fontId="6" fillId="0" borderId="0" xfId="0" applyFont="1" applyBorder="1" applyAlignment="1">
      <alignment horizontal="center" vertical="center" wrapText="1" shrinkToFit="1"/>
    </xf>
    <xf numFmtId="0" fontId="5" fillId="0" borderId="20" xfId="0" applyFont="1" applyBorder="1" applyAlignment="1">
      <alignment vertical="center" wrapText="1" shrinkToFit="1"/>
    </xf>
    <xf numFmtId="0" fontId="11" fillId="0" borderId="20" xfId="0" applyFont="1" applyBorder="1" applyAlignment="1">
      <alignment vertical="center" shrinkToFit="1"/>
    </xf>
    <xf numFmtId="38" fontId="3" fillId="0" borderId="28" xfId="1" applyFont="1" applyBorder="1" applyAlignment="1">
      <alignment horizontal="right" vertical="center"/>
    </xf>
    <xf numFmtId="38" fontId="3" fillId="0" borderId="28" xfId="1" applyFont="1" applyBorder="1" applyAlignment="1">
      <alignment vertical="center"/>
    </xf>
    <xf numFmtId="38" fontId="3" fillId="0" borderId="28" xfId="1" applyFont="1" applyBorder="1">
      <alignment vertical="center"/>
    </xf>
    <xf numFmtId="49" fontId="0" fillId="0" borderId="28" xfId="0" applyNumberFormat="1" applyBorder="1" applyAlignment="1">
      <alignment horizontal="right" vertical="center"/>
    </xf>
    <xf numFmtId="49" fontId="0" fillId="0" borderId="2" xfId="0" applyNumberFormat="1" applyBorder="1" applyAlignment="1">
      <alignment horizontal="center" vertical="center"/>
    </xf>
    <xf numFmtId="49" fontId="0" fillId="0" borderId="20" xfId="0" applyNumberFormat="1" applyBorder="1" applyAlignment="1">
      <alignment horizontal="center" vertical="center" wrapText="1"/>
    </xf>
    <xf numFmtId="0" fontId="12" fillId="0" borderId="20" xfId="0" applyFont="1" applyBorder="1" applyAlignment="1">
      <alignment horizontal="center" vertical="center" wrapText="1" shrinkToFit="1"/>
    </xf>
    <xf numFmtId="0" fontId="11" fillId="0" borderId="0" xfId="0" applyFont="1" applyBorder="1" applyAlignment="1">
      <alignment horizontal="center" vertical="center" shrinkToFit="1"/>
    </xf>
    <xf numFmtId="0" fontId="11" fillId="0" borderId="0" xfId="0" applyFont="1" applyBorder="1" applyAlignment="1">
      <alignment vertical="center" shrinkToFit="1"/>
    </xf>
    <xf numFmtId="0" fontId="7" fillId="0" borderId="20" xfId="0" applyFont="1" applyBorder="1" applyAlignment="1">
      <alignment horizontal="center" vertical="center" shrinkToFit="1"/>
    </xf>
    <xf numFmtId="0" fontId="7" fillId="0" borderId="2" xfId="0" applyFont="1" applyBorder="1" applyAlignment="1">
      <alignment horizontal="center" vertical="center" shrinkToFit="1"/>
    </xf>
    <xf numFmtId="0" fontId="8" fillId="0" borderId="5" xfId="0" applyFont="1" applyBorder="1" applyAlignment="1">
      <alignment vertical="center" shrinkToFit="1"/>
    </xf>
    <xf numFmtId="0" fontId="8" fillId="0" borderId="0" xfId="0" applyFont="1" applyBorder="1" applyAlignment="1">
      <alignment vertical="center" shrinkToFit="1"/>
    </xf>
    <xf numFmtId="0" fontId="8" fillId="0" borderId="0" xfId="0" applyFont="1" applyAlignment="1">
      <alignment horizontal="center" vertical="center" shrinkToFit="1"/>
    </xf>
    <xf numFmtId="0" fontId="8" fillId="0" borderId="3" xfId="0" applyFont="1" applyBorder="1" applyAlignment="1">
      <alignment vertical="center" shrinkToFit="1"/>
    </xf>
    <xf numFmtId="0" fontId="7" fillId="0" borderId="0" xfId="0" applyFont="1" applyBorder="1" applyAlignment="1">
      <alignment horizontal="right" vertical="top" shrinkToFit="1"/>
    </xf>
    <xf numFmtId="0" fontId="8" fillId="0" borderId="6" xfId="0" applyFont="1" applyBorder="1" applyAlignment="1">
      <alignment vertical="center" shrinkToFit="1"/>
    </xf>
    <xf numFmtId="0" fontId="8" fillId="0" borderId="23" xfId="0" applyFont="1" applyBorder="1" applyAlignment="1">
      <alignment vertical="center" shrinkToFit="1"/>
    </xf>
    <xf numFmtId="0" fontId="8" fillId="0" borderId="1" xfId="0" applyFont="1" applyBorder="1" applyAlignment="1">
      <alignment vertical="center" shrinkToFit="1"/>
    </xf>
    <xf numFmtId="0" fontId="8" fillId="0" borderId="9" xfId="0" applyFont="1" applyBorder="1" applyAlignment="1">
      <alignment vertical="center" shrinkToFit="1"/>
    </xf>
    <xf numFmtId="0" fontId="0" fillId="0" borderId="0" xfId="0" applyAlignment="1">
      <alignment vertical="center" wrapText="1"/>
    </xf>
    <xf numFmtId="0" fontId="0" fillId="0" borderId="0" xfId="0" applyAlignment="1">
      <alignment vertical="top"/>
    </xf>
    <xf numFmtId="0" fontId="0" fillId="0" borderId="2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0" xfId="0"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0" fillId="0" borderId="20" xfId="0" applyBorder="1">
      <alignment vertical="center"/>
    </xf>
    <xf numFmtId="40" fontId="3" fillId="0" borderId="0" xfId="3" applyNumberFormat="1" applyFont="1" applyAlignment="1">
      <alignment vertical="center" shrinkToFit="1"/>
    </xf>
    <xf numFmtId="49" fontId="3" fillId="0" borderId="0" xfId="2" applyNumberFormat="1" applyFont="1" applyAlignment="1">
      <alignment horizontal="center" vertical="center" shrinkToFit="1"/>
    </xf>
    <xf numFmtId="38" fontId="3" fillId="0" borderId="0" xfId="3" applyFont="1" applyAlignment="1">
      <alignment horizontal="right" vertical="center" shrinkToFit="1"/>
    </xf>
    <xf numFmtId="0" fontId="3" fillId="0" borderId="0" xfId="2" applyFont="1" applyAlignment="1">
      <alignment horizontal="center" vertical="center" shrinkToFit="1"/>
    </xf>
    <xf numFmtId="0" fontId="3" fillId="0" borderId="0" xfId="2" applyFont="1" applyAlignment="1">
      <alignment vertical="center" shrinkToFit="1"/>
    </xf>
    <xf numFmtId="0" fontId="3" fillId="0" borderId="20" xfId="2" applyFont="1" applyBorder="1" applyAlignment="1">
      <alignment horizontal="center" vertical="center" shrinkToFit="1"/>
    </xf>
    <xf numFmtId="0" fontId="3" fillId="0" borderId="20" xfId="2" applyFont="1" applyBorder="1" applyAlignment="1">
      <alignment vertical="center" shrinkToFit="1"/>
    </xf>
    <xf numFmtId="0" fontId="3" fillId="0" borderId="25" xfId="2" applyFont="1" applyBorder="1" applyAlignment="1">
      <alignment horizontal="center" vertical="center" shrinkToFit="1"/>
    </xf>
    <xf numFmtId="40" fontId="3" fillId="0" borderId="25" xfId="3" applyNumberFormat="1" applyFont="1" applyBorder="1" applyAlignment="1">
      <alignment vertical="center" shrinkToFit="1"/>
    </xf>
    <xf numFmtId="49" fontId="3" fillId="0" borderId="25" xfId="2" applyNumberFormat="1" applyFont="1" applyBorder="1" applyAlignment="1">
      <alignment horizontal="center" vertical="center" shrinkToFit="1"/>
    </xf>
    <xf numFmtId="38" fontId="3" fillId="0" borderId="25" xfId="3" applyFont="1" applyBorder="1" applyAlignment="1">
      <alignment horizontal="right" vertical="center" shrinkToFit="1"/>
    </xf>
    <xf numFmtId="57" fontId="3" fillId="0" borderId="20" xfId="2" applyNumberFormat="1" applyFont="1" applyBorder="1" applyAlignment="1">
      <alignment vertical="center" shrinkToFit="1"/>
    </xf>
    <xf numFmtId="40" fontId="3" fillId="0" borderId="20" xfId="3" applyNumberFormat="1" applyFont="1" applyBorder="1" applyAlignment="1">
      <alignment vertical="center" shrinkToFit="1"/>
    </xf>
    <xf numFmtId="49" fontId="3" fillId="0" borderId="20" xfId="2" applyNumberFormat="1" applyFont="1" applyBorder="1" applyAlignment="1">
      <alignment horizontal="center" vertical="center" shrinkToFit="1"/>
    </xf>
    <xf numFmtId="38" fontId="3" fillId="0" borderId="20" xfId="3" applyFont="1" applyBorder="1" applyAlignment="1">
      <alignment horizontal="right" vertical="center" shrinkToFit="1"/>
    </xf>
    <xf numFmtId="0" fontId="3" fillId="0" borderId="0" xfId="2" applyFont="1" applyAlignment="1">
      <alignment horizontal="right" vertical="top" shrinkToFit="1"/>
    </xf>
    <xf numFmtId="0" fontId="3" fillId="0" borderId="0" xfId="2" applyFont="1" applyAlignment="1">
      <alignment horizontal="right" vertical="center" shrinkToFit="1"/>
    </xf>
    <xf numFmtId="0" fontId="3" fillId="0" borderId="0" xfId="2" applyFont="1" applyAlignment="1">
      <alignment vertical="center" wrapText="1" shrinkToFit="1"/>
    </xf>
    <xf numFmtId="0" fontId="8" fillId="0" borderId="20" xfId="0" applyFont="1" applyBorder="1" applyAlignment="1">
      <alignment vertical="center" wrapText="1" shrinkToFit="1"/>
    </xf>
    <xf numFmtId="0" fontId="8" fillId="0" borderId="4" xfId="0" applyFont="1" applyBorder="1" applyAlignment="1">
      <alignment vertical="center" wrapText="1" shrinkToFit="1"/>
    </xf>
    <xf numFmtId="0" fontId="0" fillId="0" borderId="0" xfId="0" applyAlignment="1">
      <alignment vertical="center"/>
    </xf>
    <xf numFmtId="0" fontId="0" fillId="0" borderId="20" xfId="2" applyFont="1" applyBorder="1" applyAlignment="1">
      <alignment horizontal="center" vertical="center" shrinkToFit="1"/>
    </xf>
    <xf numFmtId="0" fontId="0" fillId="0" borderId="40" xfId="0" applyBorder="1">
      <alignment vertical="center"/>
    </xf>
    <xf numFmtId="0" fontId="0" fillId="0" borderId="0" xfId="0" applyAlignment="1">
      <alignment horizontal="left" vertical="center"/>
    </xf>
    <xf numFmtId="0" fontId="8" fillId="2" borderId="20" xfId="0" applyFont="1" applyFill="1" applyBorder="1" applyAlignment="1">
      <alignment vertical="center"/>
    </xf>
    <xf numFmtId="0" fontId="8" fillId="2" borderId="33" xfId="0" applyFont="1" applyFill="1" applyBorder="1" applyAlignment="1">
      <alignment vertical="center" wrapText="1"/>
    </xf>
    <xf numFmtId="0" fontId="8" fillId="2" borderId="20" xfId="0" applyFont="1" applyFill="1" applyBorder="1" applyAlignment="1">
      <alignment vertical="center" wrapText="1"/>
    </xf>
    <xf numFmtId="0" fontId="8" fillId="2" borderId="20" xfId="0" applyFont="1" applyFill="1" applyBorder="1" applyAlignment="1">
      <alignment vertical="center" textRotation="255" wrapText="1"/>
    </xf>
    <xf numFmtId="0" fontId="8" fillId="2" borderId="4"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20" xfId="0" applyBorder="1" applyAlignment="1">
      <alignment horizontal="center" vertical="center"/>
    </xf>
    <xf numFmtId="49" fontId="8" fillId="0" borderId="20" xfId="0" applyNumberFormat="1" applyFont="1" applyBorder="1" applyAlignment="1">
      <alignment vertical="center" wrapText="1" shrinkToFit="1"/>
    </xf>
    <xf numFmtId="0" fontId="0" fillId="0" borderId="4" xfId="0" applyBorder="1" applyAlignment="1">
      <alignment vertical="center"/>
    </xf>
    <xf numFmtId="38" fontId="8" fillId="0" borderId="20" xfId="1" applyFont="1" applyBorder="1" applyAlignment="1">
      <alignment vertical="center" wrapText="1" shrinkToFit="1"/>
    </xf>
    <xf numFmtId="0" fontId="8" fillId="2" borderId="20" xfId="0" applyFont="1" applyFill="1" applyBorder="1" applyAlignment="1">
      <alignment vertical="center" wrapText="1" shrinkToFit="1"/>
    </xf>
    <xf numFmtId="38" fontId="8" fillId="2" borderId="20" xfId="1" applyFont="1" applyFill="1" applyBorder="1" applyAlignment="1">
      <alignment vertical="center" wrapText="1" shrinkToFit="1"/>
    </xf>
    <xf numFmtId="176" fontId="8" fillId="2" borderId="20" xfId="1" applyNumberFormat="1" applyFont="1" applyFill="1" applyBorder="1" applyAlignment="1">
      <alignment vertical="center" wrapText="1" shrinkToFit="1"/>
    </xf>
    <xf numFmtId="0" fontId="8" fillId="2" borderId="20" xfId="0" applyFont="1" applyFill="1" applyBorder="1" applyAlignment="1">
      <alignment horizontal="center" vertical="center" wrapText="1" shrinkToFit="1"/>
    </xf>
    <xf numFmtId="0" fontId="0" fillId="0" borderId="0" xfId="0" applyAlignment="1">
      <alignment horizontal="right" vertical="center"/>
    </xf>
    <xf numFmtId="0" fontId="8" fillId="0" borderId="20" xfId="0" applyFont="1" applyBorder="1" applyAlignment="1">
      <alignment horizontal="center" vertical="center" shrinkToFit="1"/>
    </xf>
    <xf numFmtId="38" fontId="3" fillId="0" borderId="20" xfId="1" applyFont="1" applyBorder="1" applyAlignment="1">
      <alignment horizontal="center" vertical="center"/>
    </xf>
    <xf numFmtId="0" fontId="8" fillId="0" borderId="0" xfId="0" applyFont="1" applyAlignment="1">
      <alignment horizontal="center" vertical="center" shrinkToFit="1"/>
    </xf>
    <xf numFmtId="0" fontId="8" fillId="0" borderId="20" xfId="0" applyFont="1" applyBorder="1" applyAlignment="1">
      <alignment horizontal="center" vertical="center" shrinkToFit="1"/>
    </xf>
    <xf numFmtId="0" fontId="0" fillId="0" borderId="50" xfId="0" applyBorder="1" applyAlignment="1">
      <alignment horizontal="center" vertical="center"/>
    </xf>
    <xf numFmtId="0" fontId="3" fillId="0" borderId="20" xfId="2" applyFont="1" applyBorder="1" applyAlignment="1">
      <alignment horizontal="center" vertical="center" shrinkToFit="1"/>
    </xf>
    <xf numFmtId="0" fontId="8" fillId="0" borderId="2" xfId="0" applyFont="1" applyBorder="1" applyAlignment="1">
      <alignment horizontal="center" vertical="center" shrinkToFit="1"/>
    </xf>
    <xf numFmtId="0" fontId="8" fillId="0" borderId="25" xfId="0" applyFont="1" applyBorder="1" applyAlignment="1">
      <alignment horizontal="center" vertical="center" shrinkToFit="1"/>
    </xf>
    <xf numFmtId="0" fontId="3" fillId="0" borderId="0" xfId="2" applyFont="1" applyAlignment="1">
      <alignment horizontal="center" vertical="center" wrapText="1" shrinkToFit="1"/>
    </xf>
    <xf numFmtId="0" fontId="3" fillId="0" borderId="25" xfId="2" applyFont="1" applyBorder="1" applyAlignment="1">
      <alignment vertical="center" wrapText="1" shrinkToFit="1"/>
    </xf>
    <xf numFmtId="0" fontId="3" fillId="0" borderId="20" xfId="2" applyFont="1" applyBorder="1" applyAlignment="1">
      <alignment vertical="center" wrapText="1" shrinkToFit="1"/>
    </xf>
    <xf numFmtId="38" fontId="3" fillId="0" borderId="20" xfId="1" applyFont="1" applyBorder="1" applyAlignment="1">
      <alignment horizontal="right" vertical="center"/>
    </xf>
    <xf numFmtId="38" fontId="3" fillId="0" borderId="2" xfId="1" applyFont="1" applyBorder="1" applyAlignment="1">
      <alignment horizontal="right" vertical="center"/>
    </xf>
    <xf numFmtId="38" fontId="3" fillId="0" borderId="20" xfId="1" applyFont="1" applyBorder="1" applyAlignment="1">
      <alignment vertical="center"/>
    </xf>
    <xf numFmtId="38" fontId="3" fillId="0" borderId="2" xfId="1" applyFont="1" applyBorder="1" applyAlignment="1">
      <alignment vertical="center"/>
    </xf>
    <xf numFmtId="0" fontId="19" fillId="2" borderId="20" xfId="0" applyFont="1" applyFill="1" applyBorder="1" applyAlignment="1">
      <alignment vertical="center" textRotation="255" wrapText="1"/>
    </xf>
    <xf numFmtId="0" fontId="8" fillId="2" borderId="32" xfId="0" applyFont="1" applyFill="1" applyBorder="1" applyAlignment="1">
      <alignment horizontal="center" vertical="center" textRotation="255" wrapText="1" shrinkToFit="1"/>
    </xf>
    <xf numFmtId="0" fontId="8" fillId="2" borderId="20" xfId="0" applyFont="1" applyFill="1" applyBorder="1" applyAlignment="1">
      <alignment horizontal="center" vertical="center" textRotation="255" wrapText="1" shrinkToFit="1"/>
    </xf>
    <xf numFmtId="0" fontId="8" fillId="2" borderId="33" xfId="0" applyFont="1" applyFill="1" applyBorder="1" applyAlignment="1">
      <alignment horizontal="center" vertical="center" textRotation="255" wrapText="1" shrinkToFit="1"/>
    </xf>
    <xf numFmtId="0" fontId="0" fillId="0" borderId="44" xfId="0" applyBorder="1" applyAlignment="1">
      <alignment vertical="center"/>
    </xf>
    <xf numFmtId="0" fontId="8" fillId="0" borderId="0" xfId="0" applyFont="1" applyBorder="1" applyAlignment="1">
      <alignment horizontal="left" vertical="center" shrinkToFit="1"/>
    </xf>
    <xf numFmtId="0" fontId="8" fillId="0" borderId="8" xfId="0" applyFont="1" applyBorder="1" applyAlignment="1">
      <alignment horizontal="left" vertical="center" shrinkToFit="1"/>
    </xf>
    <xf numFmtId="0" fontId="4" fillId="0" borderId="3" xfId="0" applyFont="1" applyBorder="1" applyAlignment="1">
      <alignment horizontal="center" vertical="center" shrinkToFit="1"/>
    </xf>
    <xf numFmtId="0" fontId="0" fillId="0" borderId="4" xfId="0" applyBorder="1">
      <alignment vertical="center"/>
    </xf>
    <xf numFmtId="0" fontId="0" fillId="0" borderId="22" xfId="0" applyBorder="1">
      <alignment vertical="center"/>
    </xf>
    <xf numFmtId="0" fontId="0" fillId="0" borderId="21" xfId="0" applyBorder="1">
      <alignment vertical="center"/>
    </xf>
    <xf numFmtId="0" fontId="0" fillId="3" borderId="20" xfId="0" applyFill="1" applyBorder="1">
      <alignment vertical="center"/>
    </xf>
    <xf numFmtId="0" fontId="0" fillId="4" borderId="20" xfId="0" applyFill="1" applyBorder="1">
      <alignment vertical="center"/>
    </xf>
    <xf numFmtId="0" fontId="0" fillId="5" borderId="20" xfId="0" applyFill="1" applyBorder="1">
      <alignment vertical="center"/>
    </xf>
    <xf numFmtId="0" fontId="8" fillId="0" borderId="4" xfId="0" applyFont="1" applyFill="1" applyBorder="1">
      <alignment vertical="center"/>
    </xf>
    <xf numFmtId="0" fontId="4" fillId="0" borderId="0" xfId="0" applyNumberFormat="1" applyFont="1" applyBorder="1" applyAlignment="1">
      <alignment vertical="center" shrinkToFit="1"/>
    </xf>
    <xf numFmtId="0" fontId="8" fillId="0" borderId="20" xfId="0" applyFont="1" applyBorder="1" applyAlignment="1">
      <alignment horizontal="center" vertical="center" wrapText="1" shrinkToFit="1"/>
    </xf>
    <xf numFmtId="38" fontId="7" fillId="0" borderId="0" xfId="0" applyNumberFormat="1" applyFont="1" applyAlignment="1">
      <alignment vertical="center" shrinkToFit="1"/>
    </xf>
    <xf numFmtId="0" fontId="20" fillId="0" borderId="0" xfId="0" applyFont="1" applyAlignment="1">
      <alignment horizontal="left" vertical="center"/>
    </xf>
    <xf numFmtId="0" fontId="0" fillId="6" borderId="20" xfId="0" applyFill="1" applyBorder="1">
      <alignment vertical="center"/>
    </xf>
    <xf numFmtId="0" fontId="4"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center" vertical="center" shrinkToFit="1"/>
    </xf>
    <xf numFmtId="0" fontId="4" fillId="0" borderId="0" xfId="0" applyFont="1" applyAlignment="1">
      <alignment horizontal="left" vertical="center" wrapText="1"/>
    </xf>
    <xf numFmtId="49" fontId="4" fillId="0" borderId="0" xfId="0" applyNumberFormat="1" applyFont="1" applyAlignment="1">
      <alignment horizontal="distributed" vertical="distributed" shrinkToFit="1"/>
    </xf>
    <xf numFmtId="0" fontId="4" fillId="0" borderId="0" xfId="0" applyFont="1" applyAlignment="1">
      <alignment horizontal="right" vertical="center"/>
    </xf>
    <xf numFmtId="0" fontId="4" fillId="0" borderId="0" xfId="0" applyFont="1" applyAlignment="1">
      <alignment horizontal="left" vertical="top" wrapText="1" shrinkToFit="1"/>
    </xf>
    <xf numFmtId="0" fontId="4" fillId="0" borderId="1"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0" xfId="0" applyFont="1" applyAlignment="1">
      <alignment horizontal="left" vertical="top" wrapTex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4" fillId="0" borderId="6" xfId="0" applyFont="1" applyBorder="1" applyAlignment="1">
      <alignment horizontal="center" vertical="top" wrapText="1"/>
    </xf>
    <xf numFmtId="0" fontId="4" fillId="0" borderId="3" xfId="0" applyFont="1" applyBorder="1" applyAlignment="1">
      <alignment horizontal="center" vertical="top" wrapText="1"/>
    </xf>
    <xf numFmtId="0" fontId="4" fillId="0" borderId="7" xfId="0" applyFont="1" applyBorder="1" applyAlignment="1">
      <alignment horizontal="center" vertical="top" wrapText="1"/>
    </xf>
    <xf numFmtId="0" fontId="4" fillId="0" borderId="5"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 xfId="0" applyFont="1" applyBorder="1" applyAlignment="1">
      <alignment horizontal="center" vertical="top" wrapText="1"/>
    </xf>
    <xf numFmtId="0" fontId="4" fillId="0" borderId="9" xfId="0" applyFont="1" applyBorder="1" applyAlignment="1">
      <alignment horizontal="center" vertical="top" wrapText="1"/>
    </xf>
    <xf numFmtId="0" fontId="4"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top" shrinkToFit="1"/>
    </xf>
    <xf numFmtId="0" fontId="4" fillId="0" borderId="7" xfId="0" applyFont="1" applyBorder="1" applyAlignment="1">
      <alignment horizontal="center" vertical="top" shrinkToFit="1"/>
    </xf>
    <xf numFmtId="0" fontId="4" fillId="0" borderId="0" xfId="0" applyFont="1" applyBorder="1" applyAlignment="1">
      <alignment horizontal="center" vertical="top" shrinkToFit="1"/>
    </xf>
    <xf numFmtId="0" fontId="4" fillId="0" borderId="8" xfId="0" applyFont="1" applyBorder="1" applyAlignment="1">
      <alignment horizontal="center" vertical="top" shrinkToFit="1"/>
    </xf>
    <xf numFmtId="0" fontId="4" fillId="0" borderId="6" xfId="0" applyFont="1" applyBorder="1" applyAlignment="1">
      <alignment horizontal="center" vertical="top" wrapText="1" shrinkToFit="1"/>
    </xf>
    <xf numFmtId="0" fontId="4" fillId="0" borderId="7" xfId="0" applyFont="1" applyBorder="1" applyAlignment="1">
      <alignment horizontal="center" vertical="top" wrapText="1" shrinkToFit="1"/>
    </xf>
    <xf numFmtId="0" fontId="4" fillId="0" borderId="5" xfId="0" applyFont="1" applyBorder="1" applyAlignment="1">
      <alignment horizontal="center" vertical="top" wrapText="1" shrinkToFit="1"/>
    </xf>
    <xf numFmtId="0" fontId="4" fillId="0" borderId="8" xfId="0" applyFont="1" applyBorder="1" applyAlignment="1">
      <alignment horizontal="center" vertical="top" wrapText="1" shrinkToFit="1"/>
    </xf>
    <xf numFmtId="0" fontId="10" fillId="0" borderId="5" xfId="0" applyFont="1" applyBorder="1" applyAlignment="1">
      <alignment horizontal="center" vertical="top" wrapText="1" shrinkToFit="1"/>
    </xf>
    <xf numFmtId="0" fontId="10" fillId="0" borderId="0" xfId="0" applyFont="1" applyBorder="1" applyAlignment="1">
      <alignment horizontal="center" vertical="top" wrapText="1" shrinkToFit="1"/>
    </xf>
    <xf numFmtId="0" fontId="10" fillId="0" borderId="8" xfId="0" applyFont="1" applyBorder="1" applyAlignment="1">
      <alignment horizontal="center" vertical="top" wrapText="1" shrinkToFit="1"/>
    </xf>
    <xf numFmtId="0" fontId="10" fillId="0" borderId="23" xfId="0" applyFont="1" applyBorder="1" applyAlignment="1">
      <alignment horizontal="center" vertical="top" wrapText="1" shrinkToFit="1"/>
    </xf>
    <xf numFmtId="0" fontId="10" fillId="0" borderId="1" xfId="0" applyFont="1" applyBorder="1" applyAlignment="1">
      <alignment horizontal="center" vertical="top" wrapText="1" shrinkToFit="1"/>
    </xf>
    <xf numFmtId="0" fontId="10" fillId="0" borderId="9" xfId="0" applyFont="1" applyBorder="1" applyAlignment="1">
      <alignment horizontal="center" vertical="top" wrapText="1" shrinkToFit="1"/>
    </xf>
    <xf numFmtId="0" fontId="4" fillId="0" borderId="2" xfId="0" applyFont="1" applyBorder="1" applyAlignment="1">
      <alignment horizontal="center" vertical="top" wrapText="1"/>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8" xfId="0" applyFont="1" applyBorder="1" applyAlignment="1">
      <alignment horizontal="left" vertical="top" wrapText="1"/>
    </xf>
    <xf numFmtId="0" fontId="4" fillId="0" borderId="23" xfId="0" applyFont="1" applyBorder="1" applyAlignment="1">
      <alignment horizontal="left" vertical="top" wrapText="1"/>
    </xf>
    <xf numFmtId="0" fontId="4" fillId="0" borderId="9" xfId="0" applyFont="1" applyBorder="1" applyAlignment="1">
      <alignment horizontal="left" vertical="top" wrapText="1"/>
    </xf>
    <xf numFmtId="0" fontId="4" fillId="0" borderId="20" xfId="0" applyFont="1" applyBorder="1" applyAlignment="1">
      <alignment horizontal="left" vertical="center" shrinkToFit="1"/>
    </xf>
    <xf numFmtId="0" fontId="5" fillId="0" borderId="0" xfId="0" applyFont="1" applyAlignment="1">
      <alignment horizontal="right" vertical="center" shrinkToFit="1"/>
    </xf>
    <xf numFmtId="0" fontId="6" fillId="0" borderId="20" xfId="0" applyFont="1" applyBorder="1" applyAlignment="1">
      <alignment horizontal="left" vertical="center" wrapText="1" shrinkToFit="1"/>
    </xf>
    <xf numFmtId="0" fontId="4" fillId="0" borderId="20" xfId="0" applyFont="1" applyBorder="1" applyAlignment="1">
      <alignment horizontal="center" vertical="center" wrapText="1" shrinkToFit="1"/>
    </xf>
    <xf numFmtId="0" fontId="4" fillId="0" borderId="20" xfId="0" applyFont="1" applyBorder="1" applyAlignment="1">
      <alignment horizontal="center" vertical="center" textRotation="255" shrinkToFit="1"/>
    </xf>
    <xf numFmtId="0" fontId="5" fillId="0" borderId="4" xfId="0" applyFont="1" applyBorder="1" applyAlignment="1">
      <alignment horizontal="left" vertical="center" wrapText="1" shrinkToFit="1"/>
    </xf>
    <xf numFmtId="0" fontId="5" fillId="0" borderId="22" xfId="0" applyFont="1" applyBorder="1" applyAlignment="1">
      <alignment horizontal="left" vertical="center" wrapText="1" shrinkToFit="1"/>
    </xf>
    <xf numFmtId="0" fontId="5" fillId="0" borderId="21" xfId="0" applyFont="1" applyBorder="1" applyAlignment="1">
      <alignment horizontal="left" vertical="center" wrapText="1" shrinkToFit="1"/>
    </xf>
    <xf numFmtId="0" fontId="4" fillId="0" borderId="4"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4"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0" xfId="0" applyFont="1" applyBorder="1" applyAlignment="1">
      <alignment horizontal="left" vertical="center" wrapText="1" shrinkToFit="1"/>
    </xf>
    <xf numFmtId="0" fontId="4" fillId="0" borderId="6" xfId="0" applyFont="1" applyBorder="1" applyAlignment="1">
      <alignment horizontal="center" vertical="top" shrinkToFit="1"/>
    </xf>
    <xf numFmtId="0" fontId="4" fillId="0" borderId="5" xfId="0" applyFont="1" applyBorder="1" applyAlignment="1">
      <alignment horizontal="center" vertical="top" shrinkToFit="1"/>
    </xf>
    <xf numFmtId="0" fontId="4" fillId="0" borderId="23" xfId="0" applyFont="1" applyBorder="1" applyAlignment="1">
      <alignment horizontal="center" vertical="top" shrinkToFit="1"/>
    </xf>
    <xf numFmtId="0" fontId="4" fillId="0" borderId="1" xfId="0" applyFont="1" applyBorder="1" applyAlignment="1">
      <alignment horizontal="center" vertical="top" shrinkToFit="1"/>
    </xf>
    <xf numFmtId="0" fontId="4" fillId="0" borderId="9" xfId="0" applyFont="1" applyBorder="1" applyAlignment="1">
      <alignment horizontal="center" vertical="top" shrinkToFit="1"/>
    </xf>
    <xf numFmtId="0" fontId="4" fillId="0" borderId="4"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58" fontId="4" fillId="0" borderId="0" xfId="0" applyNumberFormat="1" applyFont="1" applyBorder="1" applyAlignment="1">
      <alignment horizontal="center" vertical="center" shrinkToFit="1"/>
    </xf>
    <xf numFmtId="0" fontId="9" fillId="0" borderId="0" xfId="0" applyFont="1" applyAlignment="1">
      <alignment horizontal="center" vertical="center" shrinkToFit="1"/>
    </xf>
    <xf numFmtId="0" fontId="4" fillId="0" borderId="7" xfId="0" applyFont="1" applyBorder="1" applyAlignment="1">
      <alignment horizontal="right" vertical="top" shrinkToFit="1"/>
    </xf>
    <xf numFmtId="0" fontId="4" fillId="0" borderId="9" xfId="0" applyFont="1" applyBorder="1" applyAlignment="1">
      <alignment horizontal="right" vertical="top" shrinkToFit="1"/>
    </xf>
    <xf numFmtId="0" fontId="4" fillId="0" borderId="6" xfId="0" applyFont="1" applyBorder="1" applyAlignment="1">
      <alignment horizontal="right" vertical="top" shrinkToFit="1"/>
    </xf>
    <xf numFmtId="0" fontId="4" fillId="0" borderId="3" xfId="0" applyFont="1" applyBorder="1" applyAlignment="1">
      <alignment horizontal="right" vertical="top" shrinkToFit="1"/>
    </xf>
    <xf numFmtId="0" fontId="4" fillId="0" borderId="5" xfId="0" applyFont="1" applyBorder="1" applyAlignment="1">
      <alignment horizontal="right" vertical="top" shrinkToFit="1"/>
    </xf>
    <xf numFmtId="0" fontId="4" fillId="0" borderId="0" xfId="0" applyFont="1" applyBorder="1" applyAlignment="1">
      <alignment horizontal="right" vertical="top" shrinkToFit="1"/>
    </xf>
    <xf numFmtId="0" fontId="4" fillId="0" borderId="8" xfId="0" applyFont="1" applyBorder="1" applyAlignment="1">
      <alignment horizontal="right" vertical="top" shrinkToFit="1"/>
    </xf>
    <xf numFmtId="0" fontId="4" fillId="0" borderId="23" xfId="0" applyFont="1" applyBorder="1" applyAlignment="1">
      <alignment horizontal="left" vertical="top" shrinkToFit="1"/>
    </xf>
    <xf numFmtId="0" fontId="4" fillId="0" borderId="1" xfId="0" applyFont="1" applyBorder="1" applyAlignment="1">
      <alignment horizontal="left" vertical="top" shrinkToFit="1"/>
    </xf>
    <xf numFmtId="0" fontId="4" fillId="0" borderId="9" xfId="0" applyFont="1" applyBorder="1" applyAlignment="1">
      <alignment horizontal="left" vertical="top" shrinkToFit="1"/>
    </xf>
    <xf numFmtId="0" fontId="4" fillId="0" borderId="3" xfId="0" applyFont="1" applyBorder="1" applyAlignment="1">
      <alignment horizontal="left" vertical="center" wrapText="1" shrinkToFit="1"/>
    </xf>
    <xf numFmtId="0" fontId="4" fillId="0" borderId="0" xfId="0" applyFont="1" applyAlignment="1">
      <alignment horizontal="left" vertical="center" wrapText="1" shrinkToFit="1"/>
    </xf>
    <xf numFmtId="0" fontId="4" fillId="0" borderId="6" xfId="0" applyFont="1" applyBorder="1" applyAlignment="1">
      <alignment horizontal="left" vertical="top" wrapText="1" shrinkToFit="1"/>
    </xf>
    <xf numFmtId="0" fontId="4" fillId="0" borderId="3" xfId="0" applyFont="1" applyBorder="1" applyAlignment="1">
      <alignment horizontal="left" vertical="top" wrapText="1" shrinkToFit="1"/>
    </xf>
    <xf numFmtId="0" fontId="4" fillId="0" borderId="7" xfId="0" applyFont="1" applyBorder="1" applyAlignment="1">
      <alignment horizontal="left" vertical="top" wrapText="1" shrinkToFit="1"/>
    </xf>
    <xf numFmtId="0" fontId="4" fillId="0" borderId="23" xfId="0" applyFont="1" applyBorder="1" applyAlignment="1">
      <alignment horizontal="left" vertical="top" wrapText="1" shrinkToFit="1"/>
    </xf>
    <xf numFmtId="0" fontId="4" fillId="0" borderId="1" xfId="0" applyFont="1" applyBorder="1" applyAlignment="1">
      <alignment horizontal="left" vertical="top" wrapText="1" shrinkToFit="1"/>
    </xf>
    <xf numFmtId="0" fontId="4" fillId="0" borderId="9" xfId="0" applyFont="1" applyBorder="1" applyAlignment="1">
      <alignment horizontal="left" vertical="top" wrapText="1" shrinkToFit="1"/>
    </xf>
    <xf numFmtId="0" fontId="4" fillId="0" borderId="23" xfId="0" applyFont="1" applyBorder="1" applyAlignment="1">
      <alignment horizontal="right" vertical="top" shrinkToFit="1"/>
    </xf>
    <xf numFmtId="0" fontId="4" fillId="0" borderId="1" xfId="0" applyFont="1" applyBorder="1" applyAlignment="1">
      <alignment horizontal="right" vertical="top" shrinkToFit="1"/>
    </xf>
    <xf numFmtId="0" fontId="5" fillId="0" borderId="0" xfId="0" applyFont="1" applyAlignment="1">
      <alignment horizontal="left" vertical="center" shrinkToFit="1"/>
    </xf>
    <xf numFmtId="0" fontId="5" fillId="0" borderId="0" xfId="0" applyFont="1" applyAlignment="1">
      <alignment horizontal="right" vertical="top" shrinkToFit="1"/>
    </xf>
    <xf numFmtId="0" fontId="5" fillId="0" borderId="0" xfId="0" applyFont="1" applyAlignment="1">
      <alignment horizontal="left" vertical="top" wrapText="1" shrinkToFit="1"/>
    </xf>
    <xf numFmtId="0" fontId="5" fillId="0" borderId="0" xfId="0" applyFont="1" applyAlignment="1">
      <alignment horizontal="left" vertical="center" wrapText="1" shrinkToFit="1"/>
    </xf>
    <xf numFmtId="0" fontId="4" fillId="0" borderId="1"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11" xfId="0" applyFont="1" applyBorder="1" applyAlignment="1">
      <alignment horizontal="center" vertical="center" shrinkToFit="1"/>
    </xf>
    <xf numFmtId="38" fontId="4" fillId="0" borderId="0" xfId="0" applyNumberFormat="1" applyFont="1" applyBorder="1" applyAlignment="1">
      <alignment horizontal="center" vertical="center" shrinkToFit="1"/>
    </xf>
    <xf numFmtId="0" fontId="4" fillId="0" borderId="6"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4" fillId="0" borderId="23" xfId="0" applyFont="1" applyBorder="1" applyAlignment="1">
      <alignment horizontal="center" vertical="center" textRotation="255" shrinkToFit="1"/>
    </xf>
    <xf numFmtId="2" fontId="4" fillId="0" borderId="5" xfId="0" applyNumberFormat="1" applyFont="1" applyBorder="1" applyAlignment="1">
      <alignment horizontal="center" vertical="center" shrinkToFit="1"/>
    </xf>
    <xf numFmtId="2" fontId="4" fillId="0" borderId="8" xfId="0" applyNumberFormat="1" applyFont="1" applyBorder="1" applyAlignment="1">
      <alignment horizontal="center" vertical="center" shrinkToFit="1"/>
    </xf>
    <xf numFmtId="2" fontId="4" fillId="0" borderId="23" xfId="0" applyNumberFormat="1" applyFont="1" applyBorder="1" applyAlignment="1">
      <alignment horizontal="center" vertical="center" shrinkToFit="1"/>
    </xf>
    <xf numFmtId="2" fontId="4" fillId="0" borderId="9" xfId="0" applyNumberFormat="1" applyFont="1" applyBorder="1" applyAlignment="1">
      <alignment horizontal="center" vertical="center" shrinkToFit="1"/>
    </xf>
    <xf numFmtId="2" fontId="4" fillId="0" borderId="0" xfId="0" applyNumberFormat="1" applyFont="1" applyBorder="1" applyAlignment="1">
      <alignment horizontal="center" vertical="center" shrinkToFit="1"/>
    </xf>
    <xf numFmtId="2" fontId="4" fillId="0" borderId="1" xfId="0" applyNumberFormat="1"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5"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8" xfId="0" applyFont="1" applyBorder="1" applyAlignment="1">
      <alignment horizontal="left" vertical="center" wrapText="1" shrinkToFit="1"/>
    </xf>
    <xf numFmtId="0" fontId="4" fillId="0" borderId="6" xfId="0" applyFont="1" applyBorder="1" applyAlignment="1">
      <alignment horizontal="center" vertical="center" wrapText="1" shrinkToFit="1"/>
    </xf>
    <xf numFmtId="0" fontId="4" fillId="0" borderId="10" xfId="0" applyFont="1" applyBorder="1" applyAlignment="1">
      <alignment horizontal="center" vertical="center" shrinkToFit="1"/>
    </xf>
    <xf numFmtId="0" fontId="4" fillId="0" borderId="3" xfId="0" applyFont="1" applyBorder="1" applyAlignment="1">
      <alignment horizontal="center" vertical="center" wrapText="1" shrinkToFit="1"/>
    </xf>
    <xf numFmtId="0" fontId="4" fillId="0" borderId="20" xfId="0" applyFont="1" applyBorder="1" applyAlignment="1">
      <alignment horizontal="right" vertical="center" shrinkToFit="1"/>
    </xf>
    <xf numFmtId="0" fontId="4" fillId="0" borderId="4" xfId="0" applyFont="1" applyBorder="1" applyAlignment="1">
      <alignment horizontal="right" vertical="center" shrinkToFit="1"/>
    </xf>
    <xf numFmtId="0" fontId="4" fillId="0" borderId="6" xfId="0" applyFont="1" applyBorder="1" applyAlignment="1">
      <alignment horizontal="right" vertical="center" shrinkToFit="1"/>
    </xf>
    <xf numFmtId="0" fontId="4" fillId="0" borderId="3" xfId="0" applyFont="1" applyBorder="1" applyAlignment="1">
      <alignment horizontal="right" vertical="center" shrinkToFit="1"/>
    </xf>
    <xf numFmtId="0" fontId="4" fillId="0" borderId="23" xfId="0" applyFont="1" applyBorder="1" applyAlignment="1">
      <alignment horizontal="right" vertical="center" shrinkToFit="1"/>
    </xf>
    <xf numFmtId="0" fontId="4" fillId="0" borderId="1" xfId="0" applyFont="1" applyBorder="1" applyAlignment="1">
      <alignment horizontal="right" vertical="center" shrinkToFit="1"/>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0" fontId="7" fillId="0" borderId="20" xfId="0" applyFont="1" applyBorder="1" applyAlignment="1">
      <alignment horizontal="center" vertical="center" shrinkToFit="1"/>
    </xf>
    <xf numFmtId="177" fontId="7" fillId="0" borderId="20" xfId="0" applyNumberFormat="1" applyFont="1" applyBorder="1" applyAlignment="1">
      <alignment horizontal="center" vertical="center" shrinkToFit="1"/>
    </xf>
    <xf numFmtId="0" fontId="7" fillId="0" borderId="0" xfId="0" applyFont="1" applyBorder="1" applyAlignment="1">
      <alignment horizontal="left" vertical="center" wrapText="1" shrinkToFit="1"/>
    </xf>
    <xf numFmtId="0" fontId="7" fillId="0" borderId="1" xfId="0" applyFont="1" applyBorder="1" applyAlignment="1">
      <alignment horizontal="center" vertical="center" shrinkToFit="1"/>
    </xf>
    <xf numFmtId="0" fontId="7" fillId="0" borderId="0" xfId="0" applyFont="1" applyAlignment="1">
      <alignment horizontal="center" vertical="center" shrinkToFit="1"/>
    </xf>
    <xf numFmtId="0" fontId="7" fillId="0" borderId="0" xfId="0" applyFont="1" applyAlignment="1">
      <alignment horizontal="left" vertical="center" shrinkToFit="1"/>
    </xf>
    <xf numFmtId="0" fontId="7" fillId="0" borderId="6" xfId="0" applyFont="1" applyBorder="1" applyAlignment="1">
      <alignment horizontal="left" vertical="top" wrapText="1" shrinkToFit="1"/>
    </xf>
    <xf numFmtId="0" fontId="7" fillId="0" borderId="3" xfId="0" applyFont="1" applyBorder="1" applyAlignment="1">
      <alignment horizontal="left" vertical="top" wrapText="1" shrinkToFit="1"/>
    </xf>
    <xf numFmtId="0" fontId="7" fillId="0" borderId="7" xfId="0" applyFont="1" applyBorder="1" applyAlignment="1">
      <alignment horizontal="left" vertical="top" wrapText="1" shrinkToFit="1"/>
    </xf>
    <xf numFmtId="0" fontId="7" fillId="0" borderId="6" xfId="0" applyFont="1" applyBorder="1" applyAlignment="1">
      <alignment horizontal="left" vertical="distributed" shrinkToFit="1"/>
    </xf>
    <xf numFmtId="0" fontId="7" fillId="0" borderId="3" xfId="0" applyFont="1" applyBorder="1" applyAlignment="1">
      <alignment horizontal="left" vertical="distributed" shrinkToFit="1"/>
    </xf>
    <xf numFmtId="0" fontId="7" fillId="0" borderId="7" xfId="0" applyFont="1" applyBorder="1" applyAlignment="1">
      <alignment horizontal="left" vertical="distributed" shrinkToFit="1"/>
    </xf>
    <xf numFmtId="38" fontId="7" fillId="0" borderId="4" xfId="1" applyFont="1" applyBorder="1" applyAlignment="1">
      <alignment horizontal="center" vertical="center" shrinkToFit="1"/>
    </xf>
    <xf numFmtId="38" fontId="7" fillId="0" borderId="22" xfId="1" applyFont="1" applyBorder="1" applyAlignment="1">
      <alignment horizontal="center" vertical="center" shrinkToFit="1"/>
    </xf>
    <xf numFmtId="38" fontId="7" fillId="0" borderId="21" xfId="1" applyFont="1" applyBorder="1" applyAlignment="1">
      <alignment horizontal="center" vertical="center" shrinkToFit="1"/>
    </xf>
    <xf numFmtId="0" fontId="7" fillId="0" borderId="20" xfId="0" applyFont="1" applyBorder="1" applyAlignment="1">
      <alignment horizontal="left" vertical="top" wrapText="1" shrinkToFit="1"/>
    </xf>
    <xf numFmtId="0" fontId="7" fillId="0" borderId="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4" xfId="0" applyFont="1" applyBorder="1" applyAlignment="1">
      <alignment horizontal="left" vertical="distributed" shrinkToFit="1"/>
    </xf>
    <xf numFmtId="0" fontId="7" fillId="0" borderId="22" xfId="0" applyFont="1" applyBorder="1" applyAlignment="1">
      <alignment horizontal="left" vertical="distributed" shrinkToFit="1"/>
    </xf>
    <xf numFmtId="0" fontId="7" fillId="0" borderId="21" xfId="0" applyFont="1" applyBorder="1" applyAlignment="1">
      <alignment horizontal="left" vertical="distributed" shrinkToFit="1"/>
    </xf>
    <xf numFmtId="0" fontId="7" fillId="0" borderId="3" xfId="0" applyFont="1" applyBorder="1" applyAlignment="1">
      <alignment horizontal="center" vertical="center" shrinkToFit="1"/>
    </xf>
    <xf numFmtId="0" fontId="7" fillId="0" borderId="0" xfId="0" applyFont="1" applyAlignment="1">
      <alignment horizontal="left" vertical="top" wrapText="1" shrinkToFit="1"/>
    </xf>
    <xf numFmtId="0" fontId="7" fillId="0" borderId="0" xfId="0" applyFont="1" applyBorder="1" applyAlignment="1">
      <alignment horizontal="center" vertical="center" shrinkToFit="1"/>
    </xf>
    <xf numFmtId="38" fontId="7" fillId="0" borderId="20" xfId="1" applyFont="1" applyBorder="1" applyAlignment="1">
      <alignment horizontal="center" vertical="center" shrinkToFit="1"/>
    </xf>
    <xf numFmtId="38" fontId="7" fillId="0" borderId="6" xfId="1" applyFont="1" applyBorder="1" applyAlignment="1">
      <alignment horizontal="center" vertical="center" shrinkToFit="1"/>
    </xf>
    <xf numFmtId="38" fontId="7" fillId="0" borderId="3" xfId="1" applyFont="1" applyBorder="1" applyAlignment="1">
      <alignment horizontal="center" vertical="center" shrinkToFit="1"/>
    </xf>
    <xf numFmtId="38" fontId="7" fillId="0" borderId="7" xfId="1" applyFont="1" applyBorder="1" applyAlignment="1">
      <alignment horizontal="center" vertical="center" shrinkToFit="1"/>
    </xf>
    <xf numFmtId="38" fontId="7" fillId="0" borderId="23" xfId="1" applyFont="1" applyBorder="1" applyAlignment="1">
      <alignment horizontal="center" vertical="center" shrinkToFit="1"/>
    </xf>
    <xf numFmtId="38" fontId="7" fillId="0" borderId="1" xfId="1" applyFont="1" applyBorder="1" applyAlignment="1">
      <alignment horizontal="center" vertical="center" shrinkToFit="1"/>
    </xf>
    <xf numFmtId="38" fontId="7" fillId="0" borderId="9" xfId="1" applyFont="1" applyBorder="1" applyAlignment="1">
      <alignment horizontal="center" vertical="center" shrinkToFit="1"/>
    </xf>
    <xf numFmtId="0" fontId="7" fillId="0" borderId="20"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38" fontId="7" fillId="0" borderId="20" xfId="1" applyFont="1" applyFill="1" applyBorder="1" applyAlignment="1">
      <alignment horizontal="center" vertical="center" shrinkToFit="1"/>
    </xf>
    <xf numFmtId="0" fontId="7" fillId="0" borderId="20" xfId="0" applyFont="1" applyBorder="1" applyAlignment="1">
      <alignment horizontal="left" vertical="center" shrinkToFit="1"/>
    </xf>
    <xf numFmtId="0" fontId="7" fillId="0" borderId="6" xfId="0" applyFont="1" applyBorder="1" applyAlignment="1">
      <alignment horizontal="center" vertical="center" wrapText="1" shrinkToFit="1"/>
    </xf>
    <xf numFmtId="0" fontId="7" fillId="0" borderId="7"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20" xfId="0" applyFont="1" applyBorder="1" applyAlignment="1">
      <alignment horizontal="left" vertical="center" wrapText="1" shrinkToFit="1"/>
    </xf>
    <xf numFmtId="0" fontId="7" fillId="0" borderId="0" xfId="0" applyFont="1" applyBorder="1" applyAlignment="1">
      <alignment horizontal="left" vertical="center" shrinkToFit="1"/>
    </xf>
    <xf numFmtId="0" fontId="11" fillId="0" borderId="20" xfId="0" applyFont="1" applyBorder="1" applyAlignment="1">
      <alignment horizontal="center" vertical="center" shrinkToFit="1"/>
    </xf>
    <xf numFmtId="0" fontId="7" fillId="0" borderId="2" xfId="0" applyFont="1" applyBorder="1" applyAlignment="1">
      <alignment horizontal="left" vertical="center" shrinkToFit="1"/>
    </xf>
    <xf numFmtId="0" fontId="7" fillId="0" borderId="23" xfId="0" applyFont="1" applyBorder="1" applyAlignment="1">
      <alignment horizontal="left" vertical="top" wrapText="1" shrinkToFit="1"/>
    </xf>
    <xf numFmtId="0" fontId="7" fillId="0" borderId="1" xfId="0" applyFont="1" applyBorder="1" applyAlignment="1">
      <alignment horizontal="left" vertical="top" wrapText="1" shrinkToFit="1"/>
    </xf>
    <xf numFmtId="0" fontId="7" fillId="0" borderId="9" xfId="0" applyFont="1" applyBorder="1" applyAlignment="1">
      <alignment horizontal="left" vertical="top" wrapText="1" shrinkToFit="1"/>
    </xf>
    <xf numFmtId="0" fontId="7" fillId="0" borderId="3" xfId="0" applyFont="1" applyBorder="1" applyAlignment="1">
      <alignment horizontal="left" vertical="center" shrinkToFit="1"/>
    </xf>
    <xf numFmtId="0" fontId="7" fillId="0" borderId="0" xfId="0" applyFont="1" applyAlignment="1">
      <alignment horizontal="left" vertical="center" wrapText="1" shrinkToFit="1"/>
    </xf>
    <xf numFmtId="0" fontId="7" fillId="0" borderId="3" xfId="0" applyFont="1" applyBorder="1" applyAlignment="1">
      <alignment horizontal="right" vertical="center" shrinkToFit="1"/>
    </xf>
    <xf numFmtId="0" fontId="7" fillId="0" borderId="6"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6"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7" xfId="0" applyFont="1" applyBorder="1" applyAlignment="1">
      <alignment horizontal="left" vertical="center" wrapText="1" shrinkToFit="1"/>
    </xf>
    <xf numFmtId="0" fontId="7" fillId="0" borderId="6" xfId="0" applyFont="1" applyBorder="1" applyAlignment="1">
      <alignment horizontal="center" vertical="center" shrinkToFit="1"/>
    </xf>
    <xf numFmtId="0" fontId="7" fillId="0" borderId="5"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20" xfId="0" applyFont="1" applyBorder="1" applyAlignment="1">
      <alignment horizontal="center" vertical="center" textRotation="255" shrinkToFit="1"/>
    </xf>
    <xf numFmtId="0" fontId="7" fillId="0" borderId="4" xfId="0" applyFont="1" applyBorder="1" applyAlignment="1">
      <alignment horizontal="left" vertical="top" wrapText="1" shrinkToFit="1"/>
    </xf>
    <xf numFmtId="0" fontId="7" fillId="0" borderId="22" xfId="0" applyFont="1" applyBorder="1" applyAlignment="1">
      <alignment horizontal="left" vertical="top" wrapText="1" shrinkToFit="1"/>
    </xf>
    <xf numFmtId="0" fontId="7" fillId="0" borderId="21" xfId="0" applyFont="1" applyBorder="1" applyAlignment="1">
      <alignment horizontal="left" vertical="top" wrapText="1" shrinkToFit="1"/>
    </xf>
    <xf numFmtId="0" fontId="7" fillId="0" borderId="47" xfId="0" applyFont="1" applyBorder="1" applyAlignment="1">
      <alignment horizontal="left" vertical="top" wrapText="1" shrinkToFit="1"/>
    </xf>
    <xf numFmtId="0" fontId="7" fillId="0" borderId="48" xfId="0" applyFont="1" applyBorder="1" applyAlignment="1">
      <alignment horizontal="left" vertical="top" wrapText="1" shrinkToFit="1"/>
    </xf>
    <xf numFmtId="0" fontId="7" fillId="0" borderId="49" xfId="0" applyFont="1" applyBorder="1" applyAlignment="1">
      <alignment horizontal="left" vertical="top" wrapText="1" shrinkToFit="1"/>
    </xf>
    <xf numFmtId="0" fontId="7" fillId="0" borderId="4"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0" xfId="0" applyFont="1" applyBorder="1" applyAlignment="1">
      <alignment horizontal="left" vertical="top" wrapText="1" shrinkToFit="1"/>
    </xf>
    <xf numFmtId="0" fontId="7" fillId="0" borderId="5"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5" xfId="0" applyFont="1" applyBorder="1" applyAlignment="1">
      <alignment horizontal="right" vertical="center" shrinkToFit="1"/>
    </xf>
    <xf numFmtId="0" fontId="7" fillId="0" borderId="0" xfId="0" applyFont="1" applyBorder="1" applyAlignment="1">
      <alignment horizontal="right" vertical="center" shrinkToFit="1"/>
    </xf>
    <xf numFmtId="9" fontId="7" fillId="0" borderId="0" xfId="0" applyNumberFormat="1" applyFont="1" applyBorder="1" applyAlignment="1">
      <alignment horizontal="center" vertical="center" shrinkToFit="1"/>
    </xf>
    <xf numFmtId="38" fontId="7" fillId="0" borderId="23" xfId="0" applyNumberFormat="1"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6" xfId="0" applyFont="1" applyBorder="1" applyAlignment="1">
      <alignment horizontal="left" vertical="top" wrapText="1" shrinkToFit="1"/>
    </xf>
    <xf numFmtId="0" fontId="8" fillId="0" borderId="3" xfId="0" applyFont="1" applyBorder="1" applyAlignment="1">
      <alignment horizontal="left" vertical="top" wrapText="1" shrinkToFit="1"/>
    </xf>
    <xf numFmtId="0" fontId="8" fillId="0" borderId="7" xfId="0" applyFont="1" applyBorder="1" applyAlignment="1">
      <alignment horizontal="left" vertical="top" wrapText="1" shrinkToFit="1"/>
    </xf>
    <xf numFmtId="0" fontId="8" fillId="0" borderId="5"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8" xfId="0" applyFont="1" applyBorder="1" applyAlignment="1">
      <alignment horizontal="left" vertical="top" wrapText="1" shrinkToFit="1"/>
    </xf>
    <xf numFmtId="0" fontId="8" fillId="0" borderId="23" xfId="0" applyFont="1" applyBorder="1" applyAlignment="1">
      <alignment horizontal="left" vertical="top" wrapText="1" shrinkToFit="1"/>
    </xf>
    <xf numFmtId="0" fontId="8" fillId="0" borderId="1" xfId="0" applyFont="1" applyBorder="1" applyAlignment="1">
      <alignment horizontal="left" vertical="top" wrapText="1" shrinkToFit="1"/>
    </xf>
    <xf numFmtId="0" fontId="8" fillId="0" borderId="9" xfId="0" applyFont="1" applyBorder="1" applyAlignment="1">
      <alignment horizontal="left" vertical="top" wrapText="1" shrinkToFit="1"/>
    </xf>
    <xf numFmtId="0" fontId="8" fillId="0" borderId="3"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20" xfId="0" applyFont="1" applyBorder="1" applyAlignment="1">
      <alignment horizontal="left" vertical="top" wrapText="1" shrinkToFit="1"/>
    </xf>
    <xf numFmtId="0" fontId="8" fillId="0" borderId="0"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6" xfId="0" applyFont="1" applyBorder="1" applyAlignment="1">
      <alignment horizontal="center" vertical="top" wrapText="1" shrinkToFit="1"/>
    </xf>
    <xf numFmtId="0" fontId="8" fillId="0" borderId="3" xfId="0" applyFont="1" applyBorder="1" applyAlignment="1">
      <alignment horizontal="center" vertical="top" wrapText="1" shrinkToFit="1"/>
    </xf>
    <xf numFmtId="0" fontId="8" fillId="0" borderId="5" xfId="0" applyFont="1" applyBorder="1" applyAlignment="1">
      <alignment horizontal="center" vertical="top" wrapText="1" shrinkToFit="1"/>
    </xf>
    <xf numFmtId="0" fontId="8" fillId="0" borderId="0" xfId="0" applyFont="1" applyBorder="1" applyAlignment="1">
      <alignment horizontal="center" vertical="top" wrapText="1" shrinkToFit="1"/>
    </xf>
    <xf numFmtId="0" fontId="8" fillId="0" borderId="23" xfId="0" applyFont="1" applyBorder="1" applyAlignment="1">
      <alignment horizontal="center" vertical="top" wrapText="1" shrinkToFit="1"/>
    </xf>
    <xf numFmtId="0" fontId="8" fillId="0" borderId="1" xfId="0" applyFont="1" applyBorder="1" applyAlignment="1">
      <alignment horizontal="center" vertical="top" wrapText="1" shrinkToFit="1"/>
    </xf>
    <xf numFmtId="0" fontId="8" fillId="0" borderId="0" xfId="0" applyFont="1" applyAlignment="1">
      <alignment horizontal="left" vertical="center" shrinkToFit="1"/>
    </xf>
    <xf numFmtId="0" fontId="8" fillId="0" borderId="0" xfId="0" applyFont="1" applyAlignment="1">
      <alignment horizontal="left" vertical="center" wrapText="1" shrinkToFit="1"/>
    </xf>
    <xf numFmtId="0" fontId="8" fillId="0" borderId="6" xfId="0" applyFont="1" applyBorder="1" applyAlignment="1">
      <alignment horizontal="center" vertical="top" shrinkToFit="1"/>
    </xf>
    <xf numFmtId="0" fontId="8" fillId="0" borderId="3" xfId="0" applyFont="1" applyBorder="1" applyAlignment="1">
      <alignment horizontal="center" vertical="top" shrinkToFit="1"/>
    </xf>
    <xf numFmtId="0" fontId="8" fillId="0" borderId="7" xfId="0" applyFont="1" applyBorder="1" applyAlignment="1">
      <alignment horizontal="center" vertical="top" shrinkToFit="1"/>
    </xf>
    <xf numFmtId="0" fontId="8" fillId="0" borderId="5" xfId="0" applyFont="1" applyBorder="1" applyAlignment="1">
      <alignment horizontal="center" vertical="top" shrinkToFit="1"/>
    </xf>
    <xf numFmtId="0" fontId="8" fillId="0" borderId="0" xfId="0" applyFont="1" applyBorder="1" applyAlignment="1">
      <alignment horizontal="center" vertical="top" shrinkToFit="1"/>
    </xf>
    <xf numFmtId="0" fontId="8" fillId="0" borderId="8" xfId="0" applyFont="1" applyBorder="1" applyAlignment="1">
      <alignment horizontal="center" vertical="top" shrinkToFit="1"/>
    </xf>
    <xf numFmtId="0" fontId="8" fillId="0" borderId="0" xfId="0" applyFont="1" applyAlignment="1">
      <alignment horizontal="right" vertical="center" shrinkToFit="1"/>
    </xf>
    <xf numFmtId="0" fontId="8" fillId="0" borderId="3" xfId="0" applyFont="1" applyBorder="1" applyAlignment="1">
      <alignment horizontal="right" vertical="center" shrinkToFit="1"/>
    </xf>
    <xf numFmtId="0" fontId="0" fillId="0" borderId="2" xfId="0" applyBorder="1" applyAlignment="1">
      <alignment horizontal="center" vertical="center"/>
    </xf>
    <xf numFmtId="0" fontId="0" fillId="0" borderId="24" xfId="0" applyBorder="1" applyAlignment="1">
      <alignment horizontal="center" vertical="center"/>
    </xf>
    <xf numFmtId="38" fontId="3" fillId="0" borderId="2" xfId="1" applyFont="1" applyBorder="1" applyAlignment="1">
      <alignment horizontal="right" vertical="center"/>
    </xf>
    <xf numFmtId="38" fontId="3" fillId="0" borderId="27" xfId="1" applyFont="1" applyBorder="1" applyAlignment="1">
      <alignment horizontal="right" vertical="center"/>
    </xf>
    <xf numFmtId="0" fontId="0" fillId="0" borderId="20" xfId="0" applyBorder="1" applyAlignment="1">
      <alignment horizontal="center" vertical="center"/>
    </xf>
    <xf numFmtId="38" fontId="3" fillId="0" borderId="1" xfId="1" applyFont="1" applyBorder="1" applyAlignment="1">
      <alignment horizontal="center" vertical="center"/>
    </xf>
    <xf numFmtId="38" fontId="3" fillId="0" borderId="20" xfId="1" applyFont="1" applyBorder="1" applyAlignment="1">
      <alignment horizontal="center" vertical="center"/>
    </xf>
    <xf numFmtId="0" fontId="8" fillId="2" borderId="51" xfId="0" applyFont="1" applyFill="1" applyBorder="1" applyAlignment="1">
      <alignment horizontal="center" vertical="top" textRotation="255"/>
    </xf>
    <xf numFmtId="0" fontId="8" fillId="2" borderId="52" xfId="0" applyFont="1" applyFill="1" applyBorder="1" applyAlignment="1">
      <alignment horizontal="center" vertical="top" textRotation="255"/>
    </xf>
    <xf numFmtId="0" fontId="8" fillId="2" borderId="2" xfId="0" applyFont="1" applyFill="1" applyBorder="1" applyAlignment="1">
      <alignment horizontal="center" vertical="top" textRotation="255"/>
    </xf>
    <xf numFmtId="0" fontId="8" fillId="2" borderId="24" xfId="0" applyFont="1" applyFill="1" applyBorder="1" applyAlignment="1">
      <alignment horizontal="center" vertical="top" textRotation="255"/>
    </xf>
    <xf numFmtId="0" fontId="19" fillId="2" borderId="2" xfId="0" applyFont="1" applyFill="1" applyBorder="1" applyAlignment="1">
      <alignment horizontal="center" vertical="top" textRotation="255" wrapText="1"/>
    </xf>
    <xf numFmtId="0" fontId="19" fillId="2" borderId="24" xfId="0" applyFont="1" applyFill="1" applyBorder="1" applyAlignment="1">
      <alignment horizontal="center" vertical="top" textRotation="255" wrapText="1"/>
    </xf>
    <xf numFmtId="0" fontId="8" fillId="2" borderId="34" xfId="0" applyFont="1" applyFill="1" applyBorder="1" applyAlignment="1">
      <alignment horizontal="center" vertical="top" textRotation="255"/>
    </xf>
    <xf numFmtId="0" fontId="8" fillId="2" borderId="53" xfId="0" applyFont="1" applyFill="1" applyBorder="1" applyAlignment="1">
      <alignment horizontal="center" vertical="top" textRotation="255"/>
    </xf>
    <xf numFmtId="0" fontId="0" fillId="0" borderId="3" xfId="0" applyBorder="1" applyAlignment="1">
      <alignment horizontal="left" vertical="center" wrapText="1"/>
    </xf>
    <xf numFmtId="38" fontId="0" fillId="0" borderId="20" xfId="1" applyFont="1" applyBorder="1" applyAlignment="1">
      <alignment horizontal="right" vertical="center"/>
    </xf>
    <xf numFmtId="38" fontId="0" fillId="0" borderId="20" xfId="1" applyFont="1" applyBorder="1" applyAlignment="1">
      <alignment horizontal="right" vertical="center" wrapText="1" shrinkToFit="1"/>
    </xf>
    <xf numFmtId="38" fontId="8" fillId="0" borderId="20" xfId="1" applyFont="1" applyBorder="1" applyAlignment="1">
      <alignment horizontal="right" vertical="center" wrapText="1" shrinkToFit="1"/>
    </xf>
    <xf numFmtId="38" fontId="0" fillId="0" borderId="20" xfId="1" applyNumberFormat="1" applyFont="1" applyBorder="1" applyAlignment="1">
      <alignment horizontal="right" vertical="center" shrinkToFit="1"/>
    </xf>
    <xf numFmtId="0" fontId="0" fillId="0" borderId="4" xfId="0" applyBorder="1" applyAlignment="1">
      <alignment horizontal="center" vertical="center" shrinkToFit="1"/>
    </xf>
    <xf numFmtId="0" fontId="0" fillId="0" borderId="22" xfId="0" applyBorder="1" applyAlignment="1">
      <alignment horizontal="center" vertical="center" shrinkToFit="1"/>
    </xf>
    <xf numFmtId="0" fontId="0" fillId="0" borderId="21" xfId="0" applyBorder="1" applyAlignment="1">
      <alignment horizontal="center" vertical="center" shrinkToFit="1"/>
    </xf>
    <xf numFmtId="38" fontId="0" fillId="0" borderId="4" xfId="1" applyFont="1" applyBorder="1" applyAlignment="1">
      <alignment horizontal="right" vertical="center" shrinkToFit="1"/>
    </xf>
    <xf numFmtId="38" fontId="0" fillId="0" borderId="22" xfId="1" applyFont="1" applyBorder="1" applyAlignment="1">
      <alignment horizontal="right" vertical="center" shrinkToFit="1"/>
    </xf>
    <xf numFmtId="38" fontId="0" fillId="0" borderId="21" xfId="1" applyFont="1" applyBorder="1" applyAlignment="1">
      <alignment horizontal="right" vertical="center" shrinkToFit="1"/>
    </xf>
    <xf numFmtId="0" fontId="0" fillId="2" borderId="20" xfId="0" applyFill="1" applyBorder="1" applyAlignment="1">
      <alignment horizontal="center" vertical="center" shrinkToFit="1"/>
    </xf>
    <xf numFmtId="0" fontId="8" fillId="2" borderId="4" xfId="0" applyFont="1" applyFill="1" applyBorder="1" applyAlignment="1">
      <alignment horizontal="center" vertical="center" wrapText="1" shrinkToFit="1"/>
    </xf>
    <xf numFmtId="0" fontId="8" fillId="2" borderId="22" xfId="0" applyFont="1" applyFill="1" applyBorder="1" applyAlignment="1">
      <alignment horizontal="center" vertical="center" wrapText="1" shrinkToFit="1"/>
    </xf>
    <xf numFmtId="0" fontId="0" fillId="0" borderId="20" xfId="0"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0" fillId="0" borderId="1" xfId="0" applyBorder="1" applyAlignment="1">
      <alignment horizontal="center" vertical="center"/>
    </xf>
    <xf numFmtId="38" fontId="0" fillId="0" borderId="20" xfId="1" applyFont="1" applyBorder="1" applyAlignment="1">
      <alignment horizontal="right" vertical="center" shrinkToFit="1"/>
    </xf>
    <xf numFmtId="0" fontId="0" fillId="0" borderId="20" xfId="0" applyBorder="1" applyAlignment="1">
      <alignment horizontal="center" vertical="center" shrinkToFit="1"/>
    </xf>
    <xf numFmtId="0" fontId="0" fillId="2" borderId="20" xfId="0" applyFill="1" applyBorder="1" applyAlignment="1">
      <alignment horizontal="center" vertical="center"/>
    </xf>
    <xf numFmtId="0" fontId="0" fillId="0" borderId="4"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38" fontId="0" fillId="0" borderId="4" xfId="1" applyFont="1" applyBorder="1" applyAlignment="1">
      <alignment horizontal="center" vertical="center"/>
    </xf>
    <xf numFmtId="38" fontId="0" fillId="0" borderId="22" xfId="1" applyFont="1" applyBorder="1" applyAlignment="1">
      <alignment horizontal="center" vertical="center"/>
    </xf>
    <xf numFmtId="38" fontId="0" fillId="0" borderId="21" xfId="1" applyFont="1" applyBorder="1" applyAlignment="1">
      <alignment horizontal="center"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23" xfId="0" applyBorder="1" applyAlignment="1">
      <alignment horizontal="left" vertical="center"/>
    </xf>
    <xf numFmtId="0" fontId="0" fillId="0" borderId="1" xfId="0" applyBorder="1" applyAlignment="1">
      <alignment horizontal="left" vertical="center"/>
    </xf>
    <xf numFmtId="0" fontId="0" fillId="0" borderId="9" xfId="0" applyBorder="1" applyAlignment="1">
      <alignment horizontal="left" vertical="center"/>
    </xf>
    <xf numFmtId="0" fontId="0" fillId="0" borderId="4"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8" fillId="2" borderId="4" xfId="0" applyFont="1" applyFill="1" applyBorder="1" applyAlignment="1">
      <alignment horizontal="left" vertical="center"/>
    </xf>
    <xf numFmtId="0" fontId="8" fillId="2" borderId="22" xfId="0" applyFont="1" applyFill="1" applyBorder="1" applyAlignment="1">
      <alignment horizontal="left" vertical="center"/>
    </xf>
    <xf numFmtId="0" fontId="0" fillId="0" borderId="0" xfId="0" applyBorder="1" applyAlignment="1">
      <alignment horizontal="center" vertical="center"/>
    </xf>
    <xf numFmtId="0" fontId="8" fillId="2" borderId="21" xfId="0" applyFont="1" applyFill="1" applyBorder="1" applyAlignment="1">
      <alignment horizontal="left" vertical="center"/>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shrinkToFit="1"/>
    </xf>
    <xf numFmtId="0" fontId="8" fillId="2" borderId="20"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20" xfId="0" applyFont="1" applyFill="1" applyBorder="1" applyAlignment="1">
      <alignment horizontal="left"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23" xfId="0" applyFont="1" applyBorder="1" applyAlignment="1">
      <alignment horizontal="center" vertical="center"/>
    </xf>
    <xf numFmtId="0" fontId="0" fillId="2" borderId="4" xfId="0"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0" fontId="8" fillId="2" borderId="20" xfId="0" applyFont="1" applyFill="1" applyBorder="1" applyAlignment="1">
      <alignment horizontal="center" vertical="top"/>
    </xf>
    <xf numFmtId="0" fontId="8" fillId="2" borderId="20" xfId="0" applyFont="1" applyFill="1" applyBorder="1" applyAlignment="1">
      <alignment horizontal="center" vertical="center" wrapText="1"/>
    </xf>
    <xf numFmtId="0" fontId="8" fillId="0" borderId="20" xfId="0" applyFont="1" applyBorder="1" applyAlignment="1">
      <alignment horizontal="center" vertical="center"/>
    </xf>
    <xf numFmtId="0" fontId="8" fillId="0" borderId="4" xfId="0" applyFont="1" applyBorder="1" applyAlignment="1">
      <alignment horizontal="center" vertical="center"/>
    </xf>
    <xf numFmtId="0" fontId="8" fillId="2" borderId="20"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0" fillId="0" borderId="0" xfId="0" applyBorder="1" applyAlignment="1">
      <alignment horizontal="left" vertical="top" wrapText="1"/>
    </xf>
    <xf numFmtId="0" fontId="0" fillId="0" borderId="0" xfId="0" applyBorder="1" applyAlignment="1">
      <alignment horizontal="left" vertical="top"/>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0" fillId="0" borderId="9" xfId="0" applyBorder="1" applyAlignment="1">
      <alignment horizontal="left" vertical="center" wrapText="1"/>
    </xf>
    <xf numFmtId="0" fontId="19" fillId="0" borderId="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1" xfId="0" applyFont="1" applyBorder="1" applyAlignment="1">
      <alignment horizontal="lef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2" borderId="28" xfId="0" applyFill="1" applyBorder="1" applyAlignment="1">
      <alignment horizontal="center" vertical="center"/>
    </xf>
    <xf numFmtId="0" fontId="0" fillId="2" borderId="39" xfId="0" applyFill="1" applyBorder="1" applyAlignment="1">
      <alignment horizontal="center" vertical="center"/>
    </xf>
    <xf numFmtId="0" fontId="0" fillId="2" borderId="35" xfId="0" applyFill="1" applyBorder="1" applyAlignment="1">
      <alignment horizontal="center" vertical="center"/>
    </xf>
    <xf numFmtId="0" fontId="0" fillId="0" borderId="43" xfId="0" applyBorder="1" applyAlignment="1">
      <alignment horizontal="left" vertical="center"/>
    </xf>
    <xf numFmtId="0" fontId="0" fillId="0" borderId="20"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0" xfId="0" applyAlignment="1">
      <alignment horizontal="left" vertical="center"/>
    </xf>
    <xf numFmtId="0" fontId="0" fillId="0" borderId="18" xfId="0" applyBorder="1" applyAlignment="1">
      <alignment horizontal="left" vertical="center"/>
    </xf>
    <xf numFmtId="0" fontId="0" fillId="0" borderId="37" xfId="0" applyBorder="1" applyAlignment="1">
      <alignment horizontal="center" vertical="center"/>
    </xf>
    <xf numFmtId="0" fontId="0" fillId="0" borderId="0" xfId="0"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8" fillId="0" borderId="4" xfId="0" applyFont="1" applyBorder="1" applyAlignment="1">
      <alignment horizontal="left" vertical="center" wrapText="1" shrinkToFit="1"/>
    </xf>
    <xf numFmtId="0" fontId="8" fillId="0" borderId="22" xfId="0" applyFont="1" applyBorder="1" applyAlignment="1">
      <alignment horizontal="left" vertical="center" wrapText="1" shrinkToFit="1"/>
    </xf>
    <xf numFmtId="0" fontId="8" fillId="0" borderId="21" xfId="0" applyFont="1" applyBorder="1" applyAlignment="1">
      <alignment horizontal="left" vertical="center" wrapText="1" shrinkToFit="1"/>
    </xf>
    <xf numFmtId="0" fontId="8" fillId="2" borderId="6"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9" xfId="0" applyFont="1" applyFill="1" applyBorder="1" applyAlignment="1">
      <alignment horizontal="left" vertical="center" wrapText="1"/>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25" xfId="0" applyBorder="1" applyAlignment="1">
      <alignment horizontal="left" vertical="center"/>
    </xf>
    <xf numFmtId="0" fontId="0" fillId="0" borderId="46" xfId="0" applyBorder="1" applyAlignment="1">
      <alignment horizontal="left" vertical="center"/>
    </xf>
    <xf numFmtId="0" fontId="8" fillId="0" borderId="20" xfId="0" applyFont="1" applyBorder="1" applyAlignment="1">
      <alignment horizontal="left" vertical="center"/>
    </xf>
    <xf numFmtId="0" fontId="8" fillId="0" borderId="36" xfId="0" applyFont="1" applyBorder="1" applyAlignment="1">
      <alignment horizontal="left"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left" vertical="top" wrapText="1"/>
    </xf>
    <xf numFmtId="0" fontId="3" fillId="0" borderId="0" xfId="2" applyFont="1" applyAlignment="1">
      <alignment horizontal="left" vertical="center" wrapText="1" shrinkToFit="1"/>
    </xf>
    <xf numFmtId="0" fontId="3" fillId="0" borderId="20" xfId="2" applyFont="1" applyBorder="1" applyAlignment="1">
      <alignment horizontal="center" vertical="center" shrinkToFit="1"/>
    </xf>
    <xf numFmtId="0" fontId="3" fillId="0" borderId="2" xfId="2" applyFont="1" applyBorder="1" applyAlignment="1">
      <alignment horizontal="center" vertical="center" wrapText="1" shrinkToFit="1"/>
    </xf>
    <xf numFmtId="0" fontId="3" fillId="0" borderId="25" xfId="2" applyFont="1" applyBorder="1" applyAlignment="1">
      <alignment horizontal="center" vertical="center" wrapText="1" shrinkToFit="1"/>
    </xf>
    <xf numFmtId="0" fontId="0" fillId="0" borderId="3" xfId="2" applyFont="1" applyBorder="1" applyAlignment="1">
      <alignment horizontal="left" vertical="top" wrapText="1" shrinkToFit="1"/>
    </xf>
    <xf numFmtId="0" fontId="3" fillId="0" borderId="3" xfId="2" applyFont="1" applyBorder="1" applyAlignment="1">
      <alignment horizontal="left" vertical="top" wrapText="1" shrinkToFit="1"/>
    </xf>
    <xf numFmtId="0" fontId="3" fillId="0" borderId="0" xfId="2" applyFont="1" applyAlignment="1">
      <alignment horizontal="left" vertical="top" wrapText="1" shrinkToFit="1"/>
    </xf>
    <xf numFmtId="0" fontId="0" fillId="0" borderId="0" xfId="2" applyFont="1" applyAlignment="1">
      <alignment horizontal="left" vertical="center" shrinkToFit="1"/>
    </xf>
    <xf numFmtId="0" fontId="3" fillId="0" borderId="0" xfId="2" applyFont="1" applyAlignment="1">
      <alignment horizontal="left" vertical="center" shrinkToFit="1"/>
    </xf>
    <xf numFmtId="38" fontId="0" fillId="0" borderId="20" xfId="3" applyFont="1" applyBorder="1" applyAlignment="1">
      <alignment horizontal="center" vertical="center" wrapText="1" shrinkToFit="1"/>
    </xf>
    <xf numFmtId="38" fontId="3" fillId="0" borderId="20" xfId="3" applyFont="1" applyBorder="1" applyAlignment="1">
      <alignment horizontal="center" vertical="center" wrapText="1" shrinkToFit="1"/>
    </xf>
    <xf numFmtId="40" fontId="3" fillId="0" borderId="20" xfId="3" applyNumberFormat="1" applyFont="1" applyBorder="1" applyAlignment="1">
      <alignment horizontal="center" vertical="center" wrapText="1" shrinkToFit="1"/>
    </xf>
    <xf numFmtId="40" fontId="3" fillId="0" borderId="20" xfId="3" applyNumberFormat="1" applyFont="1" applyBorder="1" applyAlignment="1">
      <alignment horizontal="center" vertical="center" shrinkToFit="1"/>
    </xf>
    <xf numFmtId="49" fontId="0" fillId="0" borderId="2" xfId="2" applyNumberFormat="1" applyFont="1" applyBorder="1" applyAlignment="1">
      <alignment horizontal="center" vertical="center" wrapText="1" shrinkToFit="1"/>
    </xf>
    <xf numFmtId="49" fontId="3" fillId="0" borderId="25" xfId="2" applyNumberFormat="1" applyFont="1" applyBorder="1" applyAlignment="1">
      <alignment horizontal="center" vertical="center" wrapText="1" shrinkToFit="1"/>
    </xf>
    <xf numFmtId="0" fontId="3" fillId="0" borderId="20" xfId="2" applyFont="1" applyBorder="1" applyAlignment="1">
      <alignment horizontal="center" vertical="center" wrapText="1" shrinkToFit="1"/>
    </xf>
    <xf numFmtId="0" fontId="0" fillId="0" borderId="1" xfId="2" applyFont="1" applyBorder="1" applyAlignment="1">
      <alignment horizontal="center" vertical="center" shrinkToFit="1"/>
    </xf>
    <xf numFmtId="0" fontId="0" fillId="0" borderId="2" xfId="2" applyFont="1" applyBorder="1" applyAlignment="1">
      <alignment horizontal="center" vertical="center" wrapText="1" shrinkToFit="1"/>
    </xf>
    <xf numFmtId="0" fontId="15" fillId="0" borderId="1" xfId="2" applyFont="1" applyBorder="1" applyAlignment="1">
      <alignment horizontal="left" vertical="center" shrinkToFit="1"/>
    </xf>
    <xf numFmtId="0" fontId="18" fillId="0" borderId="1" xfId="2" applyFont="1" applyBorder="1" applyAlignment="1">
      <alignment horizontal="left" vertical="center" shrinkToFit="1"/>
    </xf>
    <xf numFmtId="0" fontId="18" fillId="0" borderId="0" xfId="2" applyFont="1" applyBorder="1" applyAlignment="1">
      <alignment horizontal="left" vertical="center" shrinkToFit="1"/>
    </xf>
    <xf numFmtId="178" fontId="4" fillId="0" borderId="6" xfId="0" applyNumberFormat="1" applyFont="1" applyBorder="1" applyAlignment="1">
      <alignment vertical="center" shrinkToFit="1"/>
    </xf>
    <xf numFmtId="178" fontId="4" fillId="0" borderId="6" xfId="0" applyNumberFormat="1" applyFont="1" applyBorder="1" applyAlignment="1">
      <alignment horizontal="center" vertical="center" shrinkToFit="1"/>
    </xf>
    <xf numFmtId="178" fontId="4" fillId="0" borderId="3" xfId="0" applyNumberFormat="1" applyFont="1" applyBorder="1" applyAlignment="1">
      <alignment horizontal="center" vertical="center" shrinkToFit="1"/>
    </xf>
    <xf numFmtId="180" fontId="4" fillId="0" borderId="54" xfId="0" applyNumberFormat="1" applyFont="1" applyBorder="1" applyAlignment="1">
      <alignment horizontal="center" vertical="center" shrinkToFit="1"/>
    </xf>
    <xf numFmtId="180" fontId="4" fillId="0" borderId="3" xfId="0" applyNumberFormat="1" applyFont="1" applyBorder="1" applyAlignment="1">
      <alignment horizontal="center" vertical="center" shrinkToFit="1"/>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38100</xdr:colOff>
      <xdr:row>84</xdr:row>
      <xdr:rowOff>76200</xdr:rowOff>
    </xdr:from>
    <xdr:to>
      <xdr:col>21</xdr:col>
      <xdr:colOff>57150</xdr:colOff>
      <xdr:row>85</xdr:row>
      <xdr:rowOff>133350</xdr:rowOff>
    </xdr:to>
    <xdr:sp macro="" textlink="">
      <xdr:nvSpPr>
        <xdr:cNvPr id="3" name="テキスト ボックス 2"/>
        <xdr:cNvSpPr txBox="1"/>
      </xdr:nvSpPr>
      <xdr:spPr>
        <a:xfrm>
          <a:off x="1933575" y="21707475"/>
          <a:ext cx="31146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5</xdr:row>
      <xdr:rowOff>28575</xdr:rowOff>
    </xdr:from>
    <xdr:to>
      <xdr:col>3</xdr:col>
      <xdr:colOff>466725</xdr:colOff>
      <xdr:row>5</xdr:row>
      <xdr:rowOff>190500</xdr:rowOff>
    </xdr:to>
    <xdr:sp macro="" textlink="">
      <xdr:nvSpPr>
        <xdr:cNvPr id="2" name="円/楕円 1"/>
        <xdr:cNvSpPr/>
      </xdr:nvSpPr>
      <xdr:spPr>
        <a:xfrm>
          <a:off x="2505075" y="1266825"/>
          <a:ext cx="390525" cy="1619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abSelected="1" workbookViewId="0">
      <selection activeCell="E24" sqref="E24"/>
    </sheetView>
  </sheetViews>
  <sheetFormatPr defaultRowHeight="13.5" x14ac:dyDescent="0.15"/>
  <cols>
    <col min="1" max="1" width="23.140625" bestFit="1" customWidth="1"/>
    <col min="2" max="2" width="32.140625" customWidth="1"/>
  </cols>
  <sheetData>
    <row r="1" spans="1:3" x14ac:dyDescent="0.15">
      <c r="A1" t="s">
        <v>918</v>
      </c>
    </row>
    <row r="2" spans="1:3" x14ac:dyDescent="0.15">
      <c r="A2" s="180" t="s">
        <v>919</v>
      </c>
      <c r="B2" s="105"/>
      <c r="C2" t="s">
        <v>920</v>
      </c>
    </row>
    <row r="3" spans="1:3" x14ac:dyDescent="0.15">
      <c r="A3" s="180" t="s">
        <v>913</v>
      </c>
      <c r="B3" s="105"/>
    </row>
    <row r="4" spans="1:3" x14ac:dyDescent="0.15">
      <c r="A4" s="180" t="s">
        <v>912</v>
      </c>
      <c r="B4" s="105"/>
      <c r="C4" t="s">
        <v>921</v>
      </c>
    </row>
    <row r="5" spans="1:3" x14ac:dyDescent="0.15">
      <c r="A5" s="180" t="s">
        <v>916</v>
      </c>
      <c r="B5" s="105"/>
    </row>
    <row r="6" spans="1:3" x14ac:dyDescent="0.15">
      <c r="A6" s="180" t="s">
        <v>914</v>
      </c>
      <c r="B6" s="105"/>
    </row>
    <row r="7" spans="1:3" x14ac:dyDescent="0.15">
      <c r="A7" s="180" t="s">
        <v>917</v>
      </c>
      <c r="B7" s="105"/>
    </row>
    <row r="8" spans="1:3" x14ac:dyDescent="0.15">
      <c r="A8" s="180" t="s">
        <v>915</v>
      </c>
      <c r="B8" s="105"/>
    </row>
  </sheetData>
  <phoneticPr fontId="1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view="pageBreakPreview" zoomScaleNormal="100" zoomScaleSheetLayoutView="100" workbookViewId="0">
      <selection activeCell="C38" sqref="C38"/>
    </sheetView>
  </sheetViews>
  <sheetFormatPr defaultColWidth="3.5703125" defaultRowHeight="20.100000000000001" customHeight="1" x14ac:dyDescent="0.15"/>
  <cols>
    <col min="1" max="1" width="15.7109375" style="46" customWidth="1"/>
    <col min="2" max="5" width="18.7109375" style="46" customWidth="1"/>
    <col min="6" max="16384" width="3.5703125" style="46"/>
  </cols>
  <sheetData>
    <row r="1" spans="1:5" ht="20.100000000000001" customHeight="1" x14ac:dyDescent="0.15">
      <c r="E1" s="148" t="s">
        <v>314</v>
      </c>
    </row>
    <row r="2" spans="1:5" ht="20.100000000000001" customHeight="1" x14ac:dyDescent="0.15">
      <c r="A2" s="441" t="s">
        <v>313</v>
      </c>
      <c r="B2" s="441"/>
    </row>
    <row r="3" spans="1:5" ht="20.100000000000001" customHeight="1" x14ac:dyDescent="0.15">
      <c r="A3" s="410" t="s">
        <v>318</v>
      </c>
      <c r="B3" s="410" t="s">
        <v>319</v>
      </c>
      <c r="C3" s="410" t="s">
        <v>315</v>
      </c>
      <c r="D3" s="410" t="s">
        <v>316</v>
      </c>
      <c r="E3" s="152" t="s">
        <v>317</v>
      </c>
    </row>
    <row r="4" spans="1:5" ht="20.100000000000001" customHeight="1" x14ac:dyDescent="0.15">
      <c r="A4" s="410"/>
      <c r="B4" s="410"/>
      <c r="C4" s="410"/>
      <c r="D4" s="410"/>
      <c r="E4" s="153" t="s">
        <v>320</v>
      </c>
    </row>
    <row r="5" spans="1:5" ht="60" customHeight="1" x14ac:dyDescent="0.15">
      <c r="A5" s="146" t="s">
        <v>321</v>
      </c>
      <c r="B5" s="146"/>
      <c r="C5" s="146"/>
      <c r="D5" s="146"/>
      <c r="E5" s="149"/>
    </row>
    <row r="6" spans="1:5" ht="60" customHeight="1" x14ac:dyDescent="0.15">
      <c r="A6" s="146" t="s">
        <v>322</v>
      </c>
      <c r="B6" s="146"/>
      <c r="C6" s="146"/>
      <c r="D6" s="146"/>
      <c r="E6" s="149"/>
    </row>
    <row r="7" spans="1:5" ht="60" customHeight="1" x14ac:dyDescent="0.15">
      <c r="A7" s="146" t="s">
        <v>323</v>
      </c>
      <c r="B7" s="146"/>
      <c r="C7" s="146"/>
      <c r="D7" s="146"/>
      <c r="E7" s="149"/>
    </row>
  </sheetData>
  <mergeCells count="5">
    <mergeCell ref="A2:B2"/>
    <mergeCell ref="B3:B4"/>
    <mergeCell ref="A3:A4"/>
    <mergeCell ref="D3:D4"/>
    <mergeCell ref="C3:C4"/>
  </mergeCells>
  <phoneticPr fontId="2"/>
  <pageMargins left="0.70866141732283472" right="0.39370078740157483"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view="pageBreakPreview" topLeftCell="A13" zoomScaleNormal="100" zoomScaleSheetLayoutView="100" workbookViewId="0">
      <selection activeCell="A29" sqref="A29:C29"/>
    </sheetView>
  </sheetViews>
  <sheetFormatPr defaultRowHeight="13.5" x14ac:dyDescent="0.15"/>
  <cols>
    <col min="1" max="1" width="40.5703125" customWidth="1"/>
    <col min="2" max="3" width="24.85546875" customWidth="1"/>
  </cols>
  <sheetData>
    <row r="1" spans="1:3" x14ac:dyDescent="0.15">
      <c r="C1" s="145" t="s">
        <v>850</v>
      </c>
    </row>
    <row r="2" spans="1:3" x14ac:dyDescent="0.15">
      <c r="A2" s="583" t="s">
        <v>849</v>
      </c>
      <c r="B2" s="583"/>
      <c r="C2" s="583"/>
    </row>
    <row r="3" spans="1:3" x14ac:dyDescent="0.15">
      <c r="B3" s="145" t="s">
        <v>854</v>
      </c>
    </row>
    <row r="4" spans="1:3" ht="20.100000000000001" customHeight="1" x14ac:dyDescent="0.15">
      <c r="A4" s="137" t="s">
        <v>851</v>
      </c>
      <c r="B4" s="137" t="s">
        <v>852</v>
      </c>
      <c r="C4" s="137" t="s">
        <v>853</v>
      </c>
    </row>
    <row r="5" spans="1:3" ht="24.95" customHeight="1" x14ac:dyDescent="0.15">
      <c r="A5" s="105"/>
      <c r="B5" s="105"/>
      <c r="C5" s="105"/>
    </row>
    <row r="6" spans="1:3" ht="24.95" customHeight="1" x14ac:dyDescent="0.15">
      <c r="A6" s="105"/>
      <c r="B6" s="105"/>
      <c r="C6" s="105"/>
    </row>
    <row r="7" spans="1:3" ht="24.95" customHeight="1" x14ac:dyDescent="0.15">
      <c r="A7" s="105"/>
      <c r="B7" s="105"/>
      <c r="C7" s="105"/>
    </row>
    <row r="8" spans="1:3" ht="24.95" customHeight="1" x14ac:dyDescent="0.15">
      <c r="A8" s="105"/>
      <c r="B8" s="105"/>
      <c r="C8" s="105"/>
    </row>
    <row r="9" spans="1:3" ht="24.95" customHeight="1" x14ac:dyDescent="0.15">
      <c r="A9" s="105"/>
      <c r="B9" s="105"/>
      <c r="C9" s="105"/>
    </row>
    <row r="10" spans="1:3" ht="24.95" customHeight="1" x14ac:dyDescent="0.15">
      <c r="A10" s="105"/>
      <c r="B10" s="105"/>
      <c r="C10" s="105"/>
    </row>
    <row r="11" spans="1:3" ht="24.95" customHeight="1" x14ac:dyDescent="0.15">
      <c r="A11" s="105"/>
      <c r="B11" s="105"/>
      <c r="C11" s="105"/>
    </row>
    <row r="12" spans="1:3" ht="24.95" customHeight="1" x14ac:dyDescent="0.15">
      <c r="A12" s="105"/>
      <c r="B12" s="105"/>
      <c r="C12" s="105"/>
    </row>
    <row r="13" spans="1:3" ht="24.95" customHeight="1" x14ac:dyDescent="0.15">
      <c r="A13" s="105"/>
      <c r="B13" s="105"/>
      <c r="C13" s="105"/>
    </row>
    <row r="14" spans="1:3" ht="24.95" customHeight="1" x14ac:dyDescent="0.15">
      <c r="A14" s="105"/>
      <c r="B14" s="105"/>
      <c r="C14" s="105"/>
    </row>
    <row r="15" spans="1:3" ht="24.95" customHeight="1" x14ac:dyDescent="0.15">
      <c r="A15" s="105"/>
      <c r="B15" s="105"/>
      <c r="C15" s="105"/>
    </row>
    <row r="16" spans="1:3" ht="24.95" customHeight="1" x14ac:dyDescent="0.15">
      <c r="A16" s="105"/>
      <c r="B16" s="105"/>
      <c r="C16" s="105"/>
    </row>
    <row r="17" spans="1:3" ht="24.95" customHeight="1" x14ac:dyDescent="0.15">
      <c r="A17" s="105"/>
      <c r="B17" s="105"/>
      <c r="C17" s="105"/>
    </row>
    <row r="18" spans="1:3" ht="24.95" customHeight="1" x14ac:dyDescent="0.15">
      <c r="A18" s="105"/>
      <c r="B18" s="105"/>
      <c r="C18" s="105"/>
    </row>
    <row r="19" spans="1:3" ht="24.95" customHeight="1" x14ac:dyDescent="0.15">
      <c r="A19" s="105"/>
      <c r="B19" s="105"/>
      <c r="C19" s="105"/>
    </row>
    <row r="20" spans="1:3" ht="24.95" customHeight="1" x14ac:dyDescent="0.15">
      <c r="A20" s="105"/>
      <c r="B20" s="105"/>
      <c r="C20" s="105"/>
    </row>
    <row r="21" spans="1:3" ht="24.95" customHeight="1" x14ac:dyDescent="0.15">
      <c r="A21" s="105"/>
      <c r="B21" s="105"/>
      <c r="C21" s="105"/>
    </row>
    <row r="22" spans="1:3" ht="24.95" customHeight="1" x14ac:dyDescent="0.15">
      <c r="A22" s="105"/>
      <c r="B22" s="105"/>
      <c r="C22" s="105"/>
    </row>
    <row r="23" spans="1:3" ht="24.95" customHeight="1" x14ac:dyDescent="0.15">
      <c r="A23" s="105"/>
      <c r="B23" s="105"/>
      <c r="C23" s="105"/>
    </row>
    <row r="24" spans="1:3" ht="24.95" customHeight="1" x14ac:dyDescent="0.15">
      <c r="A24" s="105"/>
      <c r="B24" s="105"/>
      <c r="C24" s="105"/>
    </row>
    <row r="25" spans="1:3" ht="24.95" customHeight="1" x14ac:dyDescent="0.15">
      <c r="A25" s="105"/>
      <c r="B25" s="105"/>
      <c r="C25" s="105"/>
    </row>
    <row r="26" spans="1:3" ht="24.95" customHeight="1" x14ac:dyDescent="0.15">
      <c r="A26" s="105"/>
      <c r="B26" s="105"/>
      <c r="C26" s="105"/>
    </row>
    <row r="27" spans="1:3" ht="24.95" customHeight="1" x14ac:dyDescent="0.15">
      <c r="A27" s="105"/>
      <c r="B27" s="105"/>
      <c r="C27" s="105"/>
    </row>
    <row r="28" spans="1:3" ht="24.95" customHeight="1" x14ac:dyDescent="0.15">
      <c r="A28" s="105"/>
      <c r="B28" s="105"/>
      <c r="C28" s="105"/>
    </row>
    <row r="29" spans="1:3" ht="51" customHeight="1" x14ac:dyDescent="0.15">
      <c r="A29" s="584" t="s">
        <v>910</v>
      </c>
      <c r="B29" s="584"/>
      <c r="C29" s="584"/>
    </row>
    <row r="30" spans="1:3" ht="33.75" customHeight="1" x14ac:dyDescent="0.15">
      <c r="A30" s="554" t="s">
        <v>855</v>
      </c>
      <c r="B30" s="554"/>
      <c r="C30" s="554"/>
    </row>
    <row r="31" spans="1:3" ht="20.100000000000001" customHeight="1" x14ac:dyDescent="0.15">
      <c r="A31" t="s">
        <v>856</v>
      </c>
    </row>
    <row r="32" spans="1:3"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sheetData>
  <mergeCells count="3">
    <mergeCell ref="A2:C2"/>
    <mergeCell ref="A29:C29"/>
    <mergeCell ref="A30:C30"/>
  </mergeCells>
  <phoneticPr fontId="16"/>
  <pageMargins left="0.70866141732283472" right="0.31496062992125984"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view="pageBreakPreview" topLeftCell="A16" zoomScale="80" zoomScaleNormal="100" zoomScaleSheetLayoutView="80" workbookViewId="0">
      <selection activeCell="C25" sqref="C25:T26"/>
    </sheetView>
  </sheetViews>
  <sheetFormatPr defaultColWidth="9" defaultRowHeight="29.1" customHeight="1" x14ac:dyDescent="0.15"/>
  <cols>
    <col min="1" max="1" width="15.5703125" style="109" customWidth="1"/>
    <col min="2" max="2" width="11.5703125" style="109" customWidth="1"/>
    <col min="3" max="4" width="10.7109375" style="109" customWidth="1"/>
    <col min="5" max="5" width="7.5703125" style="109" customWidth="1"/>
    <col min="6" max="8" width="5.5703125" style="109" customWidth="1"/>
    <col min="9" max="9" width="11" style="106" bestFit="1" customWidth="1"/>
    <col min="10" max="10" width="6.5703125" style="107" customWidth="1"/>
    <col min="11" max="11" width="13.140625" style="108" bestFit="1" customWidth="1"/>
    <col min="12" max="12" width="13.140625" style="108" customWidth="1"/>
    <col min="13" max="13" width="10.7109375" style="154" customWidth="1"/>
    <col min="14" max="15" width="13.7109375" style="110" customWidth="1"/>
    <col min="16" max="16" width="18" style="110" bestFit="1" customWidth="1"/>
    <col min="17" max="19" width="12.5703125" style="110" customWidth="1"/>
    <col min="20" max="20" width="14.7109375" style="110" customWidth="1"/>
    <col min="21" max="16384" width="9" style="110"/>
  </cols>
  <sheetData>
    <row r="1" spans="1:20" ht="29.1" customHeight="1" x14ac:dyDescent="0.15">
      <c r="A1" s="603" t="s">
        <v>587</v>
      </c>
      <c r="B1" s="603"/>
      <c r="C1" s="604"/>
      <c r="D1" s="604"/>
      <c r="E1" s="604"/>
      <c r="F1" s="604"/>
      <c r="G1" s="604"/>
      <c r="H1" s="605"/>
      <c r="S1" s="601" t="s">
        <v>703</v>
      </c>
      <c r="T1" s="601"/>
    </row>
    <row r="2" spans="1:20" ht="29.1" customHeight="1" x14ac:dyDescent="0.15">
      <c r="A2" s="602" t="s">
        <v>630</v>
      </c>
      <c r="B2" s="586" t="s">
        <v>588</v>
      </c>
      <c r="C2" s="586" t="s">
        <v>589</v>
      </c>
      <c r="D2" s="586" t="s">
        <v>590</v>
      </c>
      <c r="E2" s="586" t="s">
        <v>591</v>
      </c>
      <c r="F2" s="586" t="s">
        <v>592</v>
      </c>
      <c r="G2" s="586" t="s">
        <v>593</v>
      </c>
      <c r="H2" s="586" t="s">
        <v>594</v>
      </c>
      <c r="I2" s="596" t="s">
        <v>595</v>
      </c>
      <c r="J2" s="598" t="s">
        <v>633</v>
      </c>
      <c r="K2" s="595" t="s">
        <v>596</v>
      </c>
      <c r="L2" s="594" t="s">
        <v>631</v>
      </c>
      <c r="M2" s="600" t="s">
        <v>597</v>
      </c>
      <c r="N2" s="586" t="s">
        <v>598</v>
      </c>
      <c r="O2" s="586"/>
      <c r="P2" s="111" t="s">
        <v>599</v>
      </c>
      <c r="Q2" s="586" t="s">
        <v>600</v>
      </c>
      <c r="R2" s="586" t="s">
        <v>601</v>
      </c>
      <c r="S2" s="586" t="s">
        <v>602</v>
      </c>
      <c r="T2" s="587" t="s">
        <v>603</v>
      </c>
    </row>
    <row r="3" spans="1:20" ht="29.1" customHeight="1" x14ac:dyDescent="0.15">
      <c r="A3" s="588"/>
      <c r="B3" s="586"/>
      <c r="C3" s="586"/>
      <c r="D3" s="586"/>
      <c r="E3" s="586"/>
      <c r="F3" s="586"/>
      <c r="G3" s="586"/>
      <c r="H3" s="586"/>
      <c r="I3" s="597"/>
      <c r="J3" s="599"/>
      <c r="K3" s="595"/>
      <c r="L3" s="595"/>
      <c r="M3" s="600"/>
      <c r="N3" s="127" t="s">
        <v>632</v>
      </c>
      <c r="O3" s="112" t="s">
        <v>604</v>
      </c>
      <c r="P3" s="111" t="s">
        <v>605</v>
      </c>
      <c r="Q3" s="586"/>
      <c r="R3" s="586"/>
      <c r="S3" s="586"/>
      <c r="T3" s="588"/>
    </row>
    <row r="4" spans="1:20" ht="29.1" customHeight="1" x14ac:dyDescent="0.15">
      <c r="A4" s="113"/>
      <c r="B4" s="113"/>
      <c r="C4" s="113"/>
      <c r="D4" s="113"/>
      <c r="E4" s="113"/>
      <c r="F4" s="113"/>
      <c r="G4" s="113"/>
      <c r="H4" s="113"/>
      <c r="I4" s="114"/>
      <c r="J4" s="115"/>
      <c r="K4" s="116"/>
      <c r="L4" s="116"/>
      <c r="M4" s="155"/>
      <c r="N4" s="112"/>
      <c r="O4" s="112"/>
      <c r="P4" s="112"/>
      <c r="Q4" s="117"/>
      <c r="R4" s="112"/>
      <c r="S4" s="112"/>
      <c r="T4" s="112"/>
    </row>
    <row r="5" spans="1:20" ht="29.1" customHeight="1" x14ac:dyDescent="0.15">
      <c r="A5" s="111"/>
      <c r="B5" s="111"/>
      <c r="C5" s="111"/>
      <c r="D5" s="111"/>
      <c r="E5" s="111"/>
      <c r="F5" s="111"/>
      <c r="G5" s="111"/>
      <c r="H5" s="111"/>
      <c r="I5" s="118"/>
      <c r="J5" s="119"/>
      <c r="K5" s="120"/>
      <c r="L5" s="120"/>
      <c r="M5" s="156"/>
      <c r="N5" s="112"/>
      <c r="O5" s="112"/>
      <c r="P5" s="112"/>
      <c r="Q5" s="112"/>
      <c r="R5" s="112"/>
      <c r="S5" s="112"/>
      <c r="T5" s="112"/>
    </row>
    <row r="6" spans="1:20" ht="29.1" customHeight="1" x14ac:dyDescent="0.15">
      <c r="A6" s="111"/>
      <c r="B6" s="111"/>
      <c r="C6" s="111"/>
      <c r="D6" s="111"/>
      <c r="E6" s="111"/>
      <c r="F6" s="111"/>
      <c r="G6" s="111"/>
      <c r="H6" s="111"/>
      <c r="I6" s="118"/>
      <c r="J6" s="119"/>
      <c r="K6" s="120"/>
      <c r="L6" s="120"/>
      <c r="M6" s="156"/>
      <c r="N6" s="112"/>
      <c r="O6" s="112"/>
      <c r="P6" s="112"/>
      <c r="Q6" s="112"/>
      <c r="R6" s="112"/>
      <c r="S6" s="112"/>
      <c r="T6" s="112"/>
    </row>
    <row r="7" spans="1:20" ht="29.1" customHeight="1" x14ac:dyDescent="0.15">
      <c r="A7" s="111"/>
      <c r="B7" s="111"/>
      <c r="C7" s="111"/>
      <c r="D7" s="111"/>
      <c r="E7" s="111"/>
      <c r="F7" s="111"/>
      <c r="G7" s="111"/>
      <c r="H7" s="111"/>
      <c r="I7" s="118"/>
      <c r="J7" s="119"/>
      <c r="K7" s="120"/>
      <c r="L7" s="120"/>
      <c r="M7" s="156"/>
      <c r="N7" s="112"/>
      <c r="O7" s="112"/>
      <c r="P7" s="112"/>
      <c r="Q7" s="112"/>
      <c r="R7" s="112"/>
      <c r="S7" s="112"/>
      <c r="T7" s="112"/>
    </row>
    <row r="8" spans="1:20" ht="29.1" customHeight="1" x14ac:dyDescent="0.15">
      <c r="A8" s="151"/>
      <c r="B8" s="151"/>
      <c r="C8" s="151"/>
      <c r="D8" s="151"/>
      <c r="E8" s="151"/>
      <c r="F8" s="151"/>
      <c r="G8" s="151"/>
      <c r="H8" s="151"/>
      <c r="I8" s="118"/>
      <c r="J8" s="119"/>
      <c r="K8" s="120"/>
      <c r="L8" s="120"/>
      <c r="M8" s="156"/>
      <c r="N8" s="112"/>
      <c r="O8" s="112"/>
      <c r="P8" s="112"/>
      <c r="Q8" s="112"/>
      <c r="R8" s="112"/>
      <c r="S8" s="112"/>
      <c r="T8" s="112"/>
    </row>
    <row r="9" spans="1:20" ht="29.1" customHeight="1" x14ac:dyDescent="0.15">
      <c r="A9" s="151"/>
      <c r="B9" s="151"/>
      <c r="C9" s="151"/>
      <c r="D9" s="151"/>
      <c r="E9" s="151"/>
      <c r="F9" s="151"/>
      <c r="G9" s="151"/>
      <c r="H9" s="151"/>
      <c r="I9" s="118"/>
      <c r="J9" s="119"/>
      <c r="K9" s="120"/>
      <c r="L9" s="120"/>
      <c r="M9" s="156"/>
      <c r="N9" s="112"/>
      <c r="O9" s="112"/>
      <c r="P9" s="112"/>
      <c r="Q9" s="112"/>
      <c r="R9" s="112"/>
      <c r="S9" s="112"/>
      <c r="T9" s="112"/>
    </row>
    <row r="10" spans="1:20" ht="29.1" customHeight="1" x14ac:dyDescent="0.15">
      <c r="A10" s="151"/>
      <c r="B10" s="151"/>
      <c r="C10" s="151"/>
      <c r="D10" s="151"/>
      <c r="E10" s="151"/>
      <c r="F10" s="151"/>
      <c r="G10" s="151"/>
      <c r="H10" s="151"/>
      <c r="I10" s="118"/>
      <c r="J10" s="119"/>
      <c r="K10" s="120"/>
      <c r="L10" s="120"/>
      <c r="M10" s="156"/>
      <c r="N10" s="112"/>
      <c r="O10" s="112"/>
      <c r="P10" s="112"/>
      <c r="Q10" s="112"/>
      <c r="R10" s="112"/>
      <c r="S10" s="112"/>
      <c r="T10" s="112"/>
    </row>
    <row r="11" spans="1:20" ht="29.1" customHeight="1" x14ac:dyDescent="0.15">
      <c r="A11" s="151"/>
      <c r="B11" s="151"/>
      <c r="C11" s="151"/>
      <c r="D11" s="151"/>
      <c r="E11" s="151"/>
      <c r="F11" s="151"/>
      <c r="G11" s="151"/>
      <c r="H11" s="151"/>
      <c r="I11" s="118"/>
      <c r="J11" s="119"/>
      <c r="K11" s="120"/>
      <c r="L11" s="120"/>
      <c r="M11" s="156"/>
      <c r="N11" s="112"/>
      <c r="O11" s="112"/>
      <c r="P11" s="112"/>
      <c r="Q11" s="112"/>
      <c r="R11" s="112"/>
      <c r="S11" s="112"/>
      <c r="T11" s="112"/>
    </row>
    <row r="12" spans="1:20" ht="29.1" customHeight="1" x14ac:dyDescent="0.15">
      <c r="A12" s="111"/>
      <c r="B12" s="111"/>
      <c r="C12" s="111"/>
      <c r="D12" s="111"/>
      <c r="E12" s="111"/>
      <c r="F12" s="111"/>
      <c r="G12" s="111"/>
      <c r="H12" s="111"/>
      <c r="I12" s="118"/>
      <c r="J12" s="119"/>
      <c r="K12" s="120"/>
      <c r="L12" s="120"/>
      <c r="M12" s="156"/>
      <c r="N12" s="112"/>
      <c r="O12" s="112"/>
      <c r="P12" s="112"/>
      <c r="Q12" s="112"/>
      <c r="R12" s="112"/>
      <c r="S12" s="112"/>
      <c r="T12" s="112"/>
    </row>
    <row r="13" spans="1:20" ht="29.1" customHeight="1" x14ac:dyDescent="0.15">
      <c r="A13" s="111"/>
      <c r="B13" s="111"/>
      <c r="C13" s="111"/>
      <c r="D13" s="111"/>
      <c r="E13" s="111"/>
      <c r="F13" s="111"/>
      <c r="G13" s="111"/>
      <c r="H13" s="111"/>
      <c r="I13" s="118"/>
      <c r="J13" s="119"/>
      <c r="K13" s="120"/>
      <c r="L13" s="120"/>
      <c r="M13" s="156"/>
      <c r="N13" s="112"/>
      <c r="O13" s="112"/>
      <c r="P13" s="112"/>
      <c r="Q13" s="112"/>
      <c r="R13" s="112"/>
      <c r="S13" s="112"/>
      <c r="T13" s="112"/>
    </row>
    <row r="14" spans="1:20" ht="29.1" customHeight="1" x14ac:dyDescent="0.15">
      <c r="A14" s="111"/>
      <c r="B14" s="111"/>
      <c r="C14" s="111"/>
      <c r="D14" s="111"/>
      <c r="E14" s="111"/>
      <c r="F14" s="111"/>
      <c r="G14" s="111"/>
      <c r="H14" s="111"/>
      <c r="I14" s="118"/>
      <c r="J14" s="119"/>
      <c r="K14" s="120"/>
      <c r="L14" s="120"/>
      <c r="M14" s="156"/>
      <c r="N14" s="112"/>
      <c r="O14" s="112"/>
      <c r="P14" s="112"/>
      <c r="Q14" s="112"/>
      <c r="R14" s="112"/>
      <c r="S14" s="112"/>
      <c r="T14" s="112"/>
    </row>
    <row r="15" spans="1:20" ht="29.1" customHeight="1" x14ac:dyDescent="0.15">
      <c r="A15" s="151"/>
      <c r="B15" s="151"/>
      <c r="C15" s="151"/>
      <c r="D15" s="151"/>
      <c r="E15" s="151"/>
      <c r="F15" s="151"/>
      <c r="G15" s="151"/>
      <c r="H15" s="151"/>
      <c r="I15" s="118"/>
      <c r="J15" s="119"/>
      <c r="K15" s="120"/>
      <c r="L15" s="120"/>
      <c r="M15" s="156"/>
      <c r="N15" s="112"/>
      <c r="O15" s="112"/>
      <c r="P15" s="112"/>
      <c r="Q15" s="112"/>
      <c r="R15" s="112"/>
      <c r="S15" s="112"/>
      <c r="T15" s="112"/>
    </row>
    <row r="16" spans="1:20" ht="29.1" customHeight="1" x14ac:dyDescent="0.15">
      <c r="A16" s="151"/>
      <c r="B16" s="151"/>
      <c r="C16" s="151"/>
      <c r="D16" s="151"/>
      <c r="E16" s="151"/>
      <c r="F16" s="151"/>
      <c r="G16" s="151"/>
      <c r="H16" s="151"/>
      <c r="I16" s="118"/>
      <c r="J16" s="119"/>
      <c r="K16" s="120"/>
      <c r="L16" s="120"/>
      <c r="M16" s="156"/>
      <c r="N16" s="112"/>
      <c r="O16" s="112"/>
      <c r="P16" s="112"/>
      <c r="Q16" s="112"/>
      <c r="R16" s="112"/>
      <c r="S16" s="112"/>
      <c r="T16" s="112"/>
    </row>
    <row r="17" spans="1:20" ht="29.1" customHeight="1" x14ac:dyDescent="0.15">
      <c r="A17" s="151"/>
      <c r="B17" s="151"/>
      <c r="C17" s="151"/>
      <c r="D17" s="151"/>
      <c r="E17" s="151"/>
      <c r="F17" s="151"/>
      <c r="G17" s="151"/>
      <c r="H17" s="151"/>
      <c r="I17" s="118"/>
      <c r="J17" s="119"/>
      <c r="K17" s="120"/>
      <c r="L17" s="120"/>
      <c r="M17" s="156"/>
      <c r="N17" s="112"/>
      <c r="O17" s="112"/>
      <c r="P17" s="112"/>
      <c r="Q17" s="112"/>
      <c r="R17" s="112"/>
      <c r="S17" s="112"/>
      <c r="T17" s="112"/>
    </row>
    <row r="18" spans="1:20" ht="29.1" customHeight="1" x14ac:dyDescent="0.15">
      <c r="A18" s="151"/>
      <c r="B18" s="151"/>
      <c r="C18" s="151"/>
      <c r="D18" s="151"/>
      <c r="E18" s="151"/>
      <c r="F18" s="151"/>
      <c r="G18" s="151"/>
      <c r="H18" s="151"/>
      <c r="I18" s="118"/>
      <c r="J18" s="119"/>
      <c r="K18" s="120"/>
      <c r="L18" s="120"/>
      <c r="M18" s="156"/>
      <c r="N18" s="112"/>
      <c r="O18" s="112"/>
      <c r="P18" s="112"/>
      <c r="Q18" s="112"/>
      <c r="R18" s="112"/>
      <c r="S18" s="112"/>
      <c r="T18" s="112"/>
    </row>
    <row r="19" spans="1:20" ht="29.1" customHeight="1" x14ac:dyDescent="0.15">
      <c r="A19" s="111"/>
      <c r="B19" s="111"/>
      <c r="C19" s="111"/>
      <c r="D19" s="111"/>
      <c r="E19" s="111"/>
      <c r="F19" s="111"/>
      <c r="G19" s="111"/>
      <c r="H19" s="111"/>
      <c r="I19" s="118"/>
      <c r="J19" s="119"/>
      <c r="K19" s="120"/>
      <c r="L19" s="120"/>
      <c r="M19" s="156"/>
      <c r="N19" s="112"/>
      <c r="O19" s="112"/>
      <c r="P19" s="112"/>
      <c r="Q19" s="112"/>
      <c r="R19" s="112"/>
      <c r="S19" s="112"/>
      <c r="T19" s="112"/>
    </row>
    <row r="20" spans="1:20" ht="29.1" customHeight="1" x14ac:dyDescent="0.15">
      <c r="A20" s="111"/>
      <c r="B20" s="111"/>
      <c r="C20" s="111"/>
      <c r="D20" s="111"/>
      <c r="E20" s="111"/>
      <c r="F20" s="111"/>
      <c r="G20" s="111"/>
      <c r="H20" s="111"/>
      <c r="I20" s="118"/>
      <c r="J20" s="119"/>
      <c r="K20" s="120"/>
      <c r="L20" s="120"/>
      <c r="M20" s="156"/>
      <c r="N20" s="112"/>
      <c r="O20" s="112"/>
      <c r="P20" s="112"/>
      <c r="Q20" s="112"/>
      <c r="R20" s="112"/>
      <c r="S20" s="112"/>
      <c r="T20" s="112"/>
    </row>
    <row r="21" spans="1:20" ht="29.1" customHeight="1" x14ac:dyDescent="0.15">
      <c r="A21" s="111"/>
      <c r="B21" s="111"/>
      <c r="C21" s="111"/>
      <c r="D21" s="111"/>
      <c r="E21" s="111"/>
      <c r="F21" s="111"/>
      <c r="G21" s="111"/>
      <c r="H21" s="111"/>
      <c r="I21" s="118"/>
      <c r="J21" s="119"/>
      <c r="K21" s="120"/>
      <c r="L21" s="120"/>
      <c r="M21" s="156"/>
      <c r="N21" s="112"/>
      <c r="O21" s="112"/>
      <c r="P21" s="112"/>
      <c r="Q21" s="112"/>
      <c r="R21" s="112"/>
      <c r="S21" s="112"/>
      <c r="T21" s="112"/>
    </row>
    <row r="22" spans="1:20" ht="29.1" customHeight="1" x14ac:dyDescent="0.15">
      <c r="A22" s="111"/>
      <c r="B22" s="111"/>
      <c r="C22" s="111"/>
      <c r="D22" s="111"/>
      <c r="E22" s="111"/>
      <c r="F22" s="111"/>
      <c r="G22" s="111"/>
      <c r="H22" s="111"/>
      <c r="I22" s="118"/>
      <c r="J22" s="119"/>
      <c r="K22" s="120"/>
      <c r="L22" s="120"/>
      <c r="M22" s="156"/>
      <c r="N22" s="112"/>
      <c r="O22" s="112"/>
      <c r="P22" s="112"/>
      <c r="Q22" s="112"/>
      <c r="R22" s="112"/>
      <c r="S22" s="112"/>
      <c r="T22" s="112"/>
    </row>
    <row r="23" spans="1:20" ht="29.1" customHeight="1" x14ac:dyDescent="0.15">
      <c r="A23" s="111"/>
      <c r="B23" s="111"/>
      <c r="C23" s="111"/>
      <c r="D23" s="111"/>
      <c r="E23" s="111"/>
      <c r="F23" s="111"/>
      <c r="G23" s="111"/>
      <c r="H23" s="111"/>
      <c r="I23" s="118"/>
      <c r="J23" s="119"/>
      <c r="K23" s="120"/>
      <c r="L23" s="120"/>
      <c r="M23" s="156"/>
      <c r="N23" s="112"/>
      <c r="O23" s="112"/>
      <c r="P23" s="112"/>
      <c r="Q23" s="112"/>
      <c r="R23" s="112"/>
      <c r="S23" s="112"/>
      <c r="T23" s="112"/>
    </row>
    <row r="24" spans="1:20" ht="29.1" customHeight="1" x14ac:dyDescent="0.15">
      <c r="A24" s="111"/>
      <c r="B24" s="111"/>
      <c r="C24" s="111"/>
      <c r="D24" s="111"/>
      <c r="E24" s="111"/>
      <c r="F24" s="111"/>
      <c r="G24" s="111"/>
      <c r="H24" s="111"/>
      <c r="I24" s="118"/>
      <c r="J24" s="119"/>
      <c r="K24" s="120"/>
      <c r="L24" s="120"/>
      <c r="M24" s="156"/>
      <c r="N24" s="112"/>
      <c r="O24" s="112"/>
      <c r="P24" s="112"/>
      <c r="Q24" s="112"/>
      <c r="R24" s="112"/>
      <c r="S24" s="112"/>
      <c r="T24" s="112"/>
    </row>
    <row r="25" spans="1:20" ht="29.1" customHeight="1" x14ac:dyDescent="0.15">
      <c r="A25" s="121" t="s">
        <v>606</v>
      </c>
      <c r="B25" s="121"/>
      <c r="C25" s="589" t="s">
        <v>911</v>
      </c>
      <c r="D25" s="590"/>
      <c r="E25" s="590"/>
      <c r="F25" s="590"/>
      <c r="G25" s="590"/>
      <c r="H25" s="590"/>
      <c r="I25" s="590"/>
      <c r="J25" s="590"/>
      <c r="K25" s="590"/>
      <c r="L25" s="590"/>
      <c r="M25" s="590"/>
      <c r="N25" s="590"/>
      <c r="O25" s="590"/>
      <c r="P25" s="590"/>
      <c r="Q25" s="590"/>
      <c r="R25" s="590"/>
      <c r="S25" s="590"/>
      <c r="T25" s="590"/>
    </row>
    <row r="26" spans="1:20" ht="6.75" customHeight="1" x14ac:dyDescent="0.15">
      <c r="C26" s="591"/>
      <c r="D26" s="591"/>
      <c r="E26" s="591"/>
      <c r="F26" s="591"/>
      <c r="G26" s="591"/>
      <c r="H26" s="591"/>
      <c r="I26" s="591"/>
      <c r="J26" s="591"/>
      <c r="K26" s="591"/>
      <c r="L26" s="591"/>
      <c r="M26" s="591"/>
      <c r="N26" s="591"/>
      <c r="O26" s="591"/>
      <c r="P26" s="591"/>
      <c r="Q26" s="591"/>
      <c r="R26" s="591"/>
      <c r="S26" s="591"/>
      <c r="T26" s="591"/>
    </row>
    <row r="27" spans="1:20" ht="13.5" x14ac:dyDescent="0.15">
      <c r="A27" s="122" t="s">
        <v>607</v>
      </c>
      <c r="B27" s="122"/>
      <c r="C27" s="592" t="s">
        <v>635</v>
      </c>
      <c r="D27" s="593"/>
      <c r="E27" s="593"/>
      <c r="F27" s="593"/>
      <c r="G27" s="593"/>
      <c r="H27" s="593"/>
      <c r="I27" s="593"/>
      <c r="J27" s="593"/>
      <c r="K27" s="593"/>
      <c r="L27" s="593"/>
      <c r="M27" s="593"/>
      <c r="N27" s="593"/>
      <c r="O27" s="593"/>
      <c r="P27" s="593"/>
      <c r="Q27" s="593"/>
      <c r="R27" s="593"/>
      <c r="S27" s="593"/>
      <c r="T27" s="593"/>
    </row>
    <row r="28" spans="1:20" ht="13.5" x14ac:dyDescent="0.15">
      <c r="A28" s="122" t="s">
        <v>608</v>
      </c>
      <c r="B28" s="122"/>
      <c r="C28" s="592" t="s">
        <v>634</v>
      </c>
      <c r="D28" s="593"/>
      <c r="E28" s="593"/>
      <c r="F28" s="593"/>
      <c r="G28" s="593"/>
      <c r="H28" s="593"/>
      <c r="I28" s="593"/>
      <c r="J28" s="593"/>
      <c r="K28" s="593"/>
      <c r="L28" s="593"/>
      <c r="M28" s="593"/>
      <c r="N28" s="593"/>
      <c r="O28" s="593"/>
      <c r="P28" s="593"/>
      <c r="Q28" s="593"/>
      <c r="R28" s="593"/>
      <c r="S28" s="593"/>
      <c r="T28" s="593"/>
    </row>
    <row r="29" spans="1:20" ht="29.1" customHeight="1" x14ac:dyDescent="0.15">
      <c r="A29" s="593" t="s">
        <v>587</v>
      </c>
      <c r="B29" s="593"/>
      <c r="C29" s="593"/>
      <c r="D29" s="593"/>
      <c r="E29" s="593"/>
      <c r="F29" s="593"/>
      <c r="G29" s="593"/>
      <c r="H29" s="593"/>
      <c r="I29" s="593"/>
      <c r="J29" s="593"/>
      <c r="K29" s="593"/>
      <c r="L29" s="593"/>
      <c r="M29" s="593"/>
      <c r="N29" s="593"/>
      <c r="O29" s="593"/>
      <c r="P29" s="593"/>
      <c r="Q29" s="593"/>
      <c r="R29" s="593"/>
      <c r="S29" s="593"/>
      <c r="T29" s="593"/>
    </row>
    <row r="30" spans="1:20" ht="13.5" x14ac:dyDescent="0.15">
      <c r="A30" s="122" t="s">
        <v>609</v>
      </c>
      <c r="B30" s="122"/>
      <c r="C30" s="593" t="s">
        <v>610</v>
      </c>
      <c r="D30" s="593"/>
      <c r="E30" s="593"/>
      <c r="F30" s="593"/>
      <c r="G30" s="593"/>
      <c r="H30" s="593"/>
      <c r="I30" s="593"/>
      <c r="J30" s="593"/>
      <c r="K30" s="593"/>
      <c r="L30" s="593"/>
      <c r="M30" s="593"/>
      <c r="N30" s="593"/>
      <c r="O30" s="593"/>
      <c r="P30" s="593"/>
      <c r="Q30" s="593"/>
      <c r="R30" s="593"/>
      <c r="S30" s="593"/>
      <c r="T30" s="593"/>
    </row>
    <row r="31" spans="1:20" ht="13.5" x14ac:dyDescent="0.15">
      <c r="A31" s="122">
        <v>2</v>
      </c>
      <c r="C31" s="593" t="s">
        <v>611</v>
      </c>
      <c r="D31" s="593"/>
      <c r="E31" s="593"/>
      <c r="F31" s="593"/>
      <c r="G31" s="593"/>
      <c r="H31" s="593"/>
      <c r="I31" s="593"/>
      <c r="J31" s="593"/>
      <c r="K31" s="593"/>
      <c r="L31" s="593"/>
      <c r="M31" s="593"/>
      <c r="N31" s="593"/>
      <c r="O31" s="593"/>
      <c r="P31" s="593"/>
      <c r="Q31" s="593"/>
      <c r="R31" s="593"/>
      <c r="S31" s="593"/>
      <c r="T31" s="593"/>
    </row>
    <row r="32" spans="1:20" ht="13.5" x14ac:dyDescent="0.15">
      <c r="A32" s="122">
        <v>3</v>
      </c>
      <c r="C32" s="585" t="s">
        <v>612</v>
      </c>
      <c r="D32" s="585"/>
      <c r="E32" s="585"/>
      <c r="F32" s="585"/>
      <c r="G32" s="585"/>
      <c r="H32" s="585"/>
      <c r="I32" s="585"/>
      <c r="J32" s="585"/>
      <c r="K32" s="585"/>
      <c r="L32" s="585"/>
      <c r="M32" s="585"/>
      <c r="N32" s="585"/>
      <c r="O32" s="585"/>
      <c r="P32" s="585"/>
      <c r="Q32" s="585"/>
      <c r="R32" s="585"/>
      <c r="S32" s="585"/>
      <c r="T32" s="585"/>
    </row>
    <row r="33" spans="3:20" ht="29.1" customHeight="1" x14ac:dyDescent="0.15">
      <c r="C33" s="123"/>
      <c r="D33" s="123"/>
      <c r="E33" s="123"/>
      <c r="F33" s="123"/>
      <c r="G33" s="123"/>
      <c r="H33" s="123"/>
      <c r="I33" s="123"/>
      <c r="J33" s="123"/>
      <c r="K33" s="123"/>
      <c r="L33" s="123"/>
      <c r="M33" s="123"/>
      <c r="N33" s="123"/>
      <c r="O33" s="123"/>
      <c r="P33" s="123"/>
      <c r="Q33" s="123"/>
      <c r="R33" s="123"/>
      <c r="S33" s="123"/>
      <c r="T33" s="123"/>
    </row>
  </sheetData>
  <mergeCells count="27">
    <mergeCell ref="S1:T1"/>
    <mergeCell ref="C28:T28"/>
    <mergeCell ref="A29:T29"/>
    <mergeCell ref="C30:T30"/>
    <mergeCell ref="C31:T31"/>
    <mergeCell ref="A2:A3"/>
    <mergeCell ref="E2:E3"/>
    <mergeCell ref="F2:F3"/>
    <mergeCell ref="G2:G3"/>
    <mergeCell ref="B2:B3"/>
    <mergeCell ref="A1:H1"/>
    <mergeCell ref="C32:T32"/>
    <mergeCell ref="Q2:Q3"/>
    <mergeCell ref="R2:R3"/>
    <mergeCell ref="S2:S3"/>
    <mergeCell ref="T2:T3"/>
    <mergeCell ref="C25:T26"/>
    <mergeCell ref="C27:T27"/>
    <mergeCell ref="L2:L3"/>
    <mergeCell ref="H2:H3"/>
    <mergeCell ref="I2:I3"/>
    <mergeCell ref="J2:J3"/>
    <mergeCell ref="K2:K3"/>
    <mergeCell ref="M2:M3"/>
    <mergeCell ref="N2:O2"/>
    <mergeCell ref="C2:C3"/>
    <mergeCell ref="D2:D3"/>
  </mergeCells>
  <phoneticPr fontId="16"/>
  <pageMargins left="0.51181102362204722" right="0.31496062992125984" top="0.59055118110236227" bottom="0.31496062992125984" header="0.19685039370078741" footer="0.19685039370078741"/>
  <pageSetup paperSize="9"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0"/>
  <sheetViews>
    <sheetView topLeftCell="A106" workbookViewId="0">
      <selection activeCell="F130" sqref="F130"/>
    </sheetView>
  </sheetViews>
  <sheetFormatPr defaultRowHeight="13.5" x14ac:dyDescent="0.15"/>
  <cols>
    <col min="1" max="1" width="9.140625" style="51"/>
  </cols>
  <sheetData>
    <row r="2" spans="1:2" x14ac:dyDescent="0.15">
      <c r="A2" s="51" t="s">
        <v>711</v>
      </c>
      <c r="B2" t="s">
        <v>834</v>
      </c>
    </row>
    <row r="3" spans="1:2" x14ac:dyDescent="0.15">
      <c r="A3" s="51" t="s">
        <v>712</v>
      </c>
      <c r="B3" t="s">
        <v>834</v>
      </c>
    </row>
    <row r="4" spans="1:2" x14ac:dyDescent="0.15">
      <c r="A4" s="51" t="s">
        <v>713</v>
      </c>
      <c r="B4" t="s">
        <v>834</v>
      </c>
    </row>
    <row r="5" spans="1:2" x14ac:dyDescent="0.15">
      <c r="A5" s="51" t="s">
        <v>714</v>
      </c>
      <c r="B5" t="s">
        <v>834</v>
      </c>
    </row>
    <row r="6" spans="1:2" x14ac:dyDescent="0.15">
      <c r="A6" s="51" t="s">
        <v>715</v>
      </c>
      <c r="B6" t="s">
        <v>834</v>
      </c>
    </row>
    <row r="7" spans="1:2" x14ac:dyDescent="0.15">
      <c r="A7" s="51" t="s">
        <v>716</v>
      </c>
      <c r="B7" t="s">
        <v>834</v>
      </c>
    </row>
    <row r="8" spans="1:2" x14ac:dyDescent="0.15">
      <c r="A8" s="51" t="s">
        <v>717</v>
      </c>
      <c r="B8" t="s">
        <v>834</v>
      </c>
    </row>
    <row r="9" spans="1:2" x14ac:dyDescent="0.15">
      <c r="A9" s="51" t="s">
        <v>718</v>
      </c>
      <c r="B9" t="s">
        <v>834</v>
      </c>
    </row>
    <row r="10" spans="1:2" x14ac:dyDescent="0.15">
      <c r="A10" s="51" t="s">
        <v>719</v>
      </c>
      <c r="B10" t="s">
        <v>834</v>
      </c>
    </row>
    <row r="11" spans="1:2" x14ac:dyDescent="0.15">
      <c r="A11" s="51" t="s">
        <v>720</v>
      </c>
      <c r="B11" t="s">
        <v>834</v>
      </c>
    </row>
    <row r="12" spans="1:2" x14ac:dyDescent="0.15">
      <c r="A12" s="51" t="s">
        <v>721</v>
      </c>
      <c r="B12" t="s">
        <v>834</v>
      </c>
    </row>
    <row r="13" spans="1:2" x14ac:dyDescent="0.15">
      <c r="A13" s="51" t="s">
        <v>722</v>
      </c>
      <c r="B13" t="s">
        <v>834</v>
      </c>
    </row>
    <row r="14" spans="1:2" x14ac:dyDescent="0.15">
      <c r="A14" s="51" t="s">
        <v>723</v>
      </c>
      <c r="B14" t="s">
        <v>834</v>
      </c>
    </row>
    <row r="15" spans="1:2" x14ac:dyDescent="0.15">
      <c r="A15" s="51" t="s">
        <v>724</v>
      </c>
      <c r="B15" t="s">
        <v>834</v>
      </c>
    </row>
    <row r="16" spans="1:2" x14ac:dyDescent="0.15">
      <c r="A16" s="51" t="s">
        <v>725</v>
      </c>
      <c r="B16" t="s">
        <v>834</v>
      </c>
    </row>
    <row r="17" spans="1:2" x14ac:dyDescent="0.15">
      <c r="A17" s="51" t="s">
        <v>726</v>
      </c>
      <c r="B17" t="s">
        <v>834</v>
      </c>
    </row>
    <row r="18" spans="1:2" x14ac:dyDescent="0.15">
      <c r="A18" s="51" t="s">
        <v>727</v>
      </c>
      <c r="B18" t="s">
        <v>834</v>
      </c>
    </row>
    <row r="19" spans="1:2" x14ac:dyDescent="0.15">
      <c r="A19" s="51" t="s">
        <v>728</v>
      </c>
      <c r="B19" t="s">
        <v>834</v>
      </c>
    </row>
    <row r="20" spans="1:2" x14ac:dyDescent="0.15">
      <c r="A20" s="51" t="s">
        <v>710</v>
      </c>
      <c r="B20" t="s">
        <v>834</v>
      </c>
    </row>
    <row r="21" spans="1:2" x14ac:dyDescent="0.15">
      <c r="A21" s="51" t="s">
        <v>729</v>
      </c>
      <c r="B21" t="s">
        <v>835</v>
      </c>
    </row>
    <row r="22" spans="1:2" x14ac:dyDescent="0.15">
      <c r="A22" s="51" t="s">
        <v>730</v>
      </c>
      <c r="B22" t="s">
        <v>835</v>
      </c>
    </row>
    <row r="23" spans="1:2" x14ac:dyDescent="0.15">
      <c r="A23" s="51" t="s">
        <v>731</v>
      </c>
      <c r="B23" t="s">
        <v>835</v>
      </c>
    </row>
    <row r="24" spans="1:2" x14ac:dyDescent="0.15">
      <c r="A24" s="51" t="s">
        <v>732</v>
      </c>
      <c r="B24" t="s">
        <v>835</v>
      </c>
    </row>
    <row r="25" spans="1:2" x14ac:dyDescent="0.15">
      <c r="A25" s="51" t="s">
        <v>733</v>
      </c>
      <c r="B25" t="s">
        <v>835</v>
      </c>
    </row>
    <row r="26" spans="1:2" x14ac:dyDescent="0.15">
      <c r="A26" s="51" t="s">
        <v>734</v>
      </c>
      <c r="B26" t="s">
        <v>835</v>
      </c>
    </row>
    <row r="27" spans="1:2" x14ac:dyDescent="0.15">
      <c r="A27" s="51" t="s">
        <v>735</v>
      </c>
      <c r="B27" t="s">
        <v>835</v>
      </c>
    </row>
    <row r="28" spans="1:2" x14ac:dyDescent="0.15">
      <c r="A28" s="51" t="s">
        <v>736</v>
      </c>
      <c r="B28" t="s">
        <v>835</v>
      </c>
    </row>
    <row r="29" spans="1:2" x14ac:dyDescent="0.15">
      <c r="A29" s="51" t="s">
        <v>737</v>
      </c>
      <c r="B29" t="s">
        <v>835</v>
      </c>
    </row>
    <row r="30" spans="1:2" x14ac:dyDescent="0.15">
      <c r="A30" s="51" t="s">
        <v>738</v>
      </c>
      <c r="B30" t="s">
        <v>835</v>
      </c>
    </row>
    <row r="31" spans="1:2" x14ac:dyDescent="0.15">
      <c r="A31" s="51" t="s">
        <v>739</v>
      </c>
      <c r="B31" t="s">
        <v>835</v>
      </c>
    </row>
    <row r="32" spans="1:2" x14ac:dyDescent="0.15">
      <c r="A32" s="51" t="s">
        <v>740</v>
      </c>
      <c r="B32" t="s">
        <v>835</v>
      </c>
    </row>
    <row r="33" spans="1:2" x14ac:dyDescent="0.15">
      <c r="A33" s="51" t="s">
        <v>741</v>
      </c>
      <c r="B33" t="s">
        <v>835</v>
      </c>
    </row>
    <row r="34" spans="1:2" x14ac:dyDescent="0.15">
      <c r="A34" s="51" t="s">
        <v>742</v>
      </c>
      <c r="B34" t="s">
        <v>835</v>
      </c>
    </row>
    <row r="35" spans="1:2" x14ac:dyDescent="0.15">
      <c r="A35" s="51" t="s">
        <v>743</v>
      </c>
      <c r="B35" t="s">
        <v>835</v>
      </c>
    </row>
    <row r="36" spans="1:2" x14ac:dyDescent="0.15">
      <c r="A36" s="51" t="s">
        <v>744</v>
      </c>
      <c r="B36" t="s">
        <v>835</v>
      </c>
    </row>
    <row r="37" spans="1:2" x14ac:dyDescent="0.15">
      <c r="A37" s="51" t="s">
        <v>745</v>
      </c>
      <c r="B37" t="s">
        <v>835</v>
      </c>
    </row>
    <row r="38" spans="1:2" x14ac:dyDescent="0.15">
      <c r="A38" s="51" t="s">
        <v>746</v>
      </c>
      <c r="B38" t="s">
        <v>835</v>
      </c>
    </row>
    <row r="39" spans="1:2" x14ac:dyDescent="0.15">
      <c r="A39" s="51" t="s">
        <v>747</v>
      </c>
      <c r="B39" t="s">
        <v>835</v>
      </c>
    </row>
    <row r="40" spans="1:2" x14ac:dyDescent="0.15">
      <c r="A40" s="51" t="s">
        <v>748</v>
      </c>
      <c r="B40" t="s">
        <v>835</v>
      </c>
    </row>
    <row r="41" spans="1:2" x14ac:dyDescent="0.15">
      <c r="A41" s="51" t="s">
        <v>749</v>
      </c>
      <c r="B41" t="s">
        <v>835</v>
      </c>
    </row>
    <row r="42" spans="1:2" x14ac:dyDescent="0.15">
      <c r="A42" s="51" t="s">
        <v>750</v>
      </c>
      <c r="B42" t="s">
        <v>835</v>
      </c>
    </row>
    <row r="43" spans="1:2" x14ac:dyDescent="0.15">
      <c r="A43" s="51" t="s">
        <v>751</v>
      </c>
      <c r="B43" t="s">
        <v>835</v>
      </c>
    </row>
    <row r="44" spans="1:2" x14ac:dyDescent="0.15">
      <c r="A44" s="51" t="s">
        <v>752</v>
      </c>
      <c r="B44" t="s">
        <v>835</v>
      </c>
    </row>
    <row r="45" spans="1:2" x14ac:dyDescent="0.15">
      <c r="A45" s="51" t="s">
        <v>753</v>
      </c>
      <c r="B45" t="s">
        <v>835</v>
      </c>
    </row>
    <row r="46" spans="1:2" x14ac:dyDescent="0.15">
      <c r="A46" s="51" t="s">
        <v>754</v>
      </c>
      <c r="B46" t="s">
        <v>835</v>
      </c>
    </row>
    <row r="47" spans="1:2" x14ac:dyDescent="0.15">
      <c r="A47" s="51" t="s">
        <v>755</v>
      </c>
      <c r="B47" t="s">
        <v>835</v>
      </c>
    </row>
    <row r="48" spans="1:2" x14ac:dyDescent="0.15">
      <c r="A48" s="51" t="s">
        <v>756</v>
      </c>
      <c r="B48" t="s">
        <v>835</v>
      </c>
    </row>
    <row r="49" spans="1:2" x14ac:dyDescent="0.15">
      <c r="A49" s="51" t="s">
        <v>757</v>
      </c>
      <c r="B49" t="s">
        <v>835</v>
      </c>
    </row>
    <row r="50" spans="1:2" x14ac:dyDescent="0.15">
      <c r="A50" s="51" t="s">
        <v>758</v>
      </c>
      <c r="B50" t="s">
        <v>835</v>
      </c>
    </row>
    <row r="51" spans="1:2" x14ac:dyDescent="0.15">
      <c r="A51" s="51" t="s">
        <v>759</v>
      </c>
      <c r="B51" t="s">
        <v>835</v>
      </c>
    </row>
    <row r="52" spans="1:2" x14ac:dyDescent="0.15">
      <c r="A52" s="51" t="s">
        <v>760</v>
      </c>
      <c r="B52" t="s">
        <v>835</v>
      </c>
    </row>
    <row r="53" spans="1:2" x14ac:dyDescent="0.15">
      <c r="A53" s="51" t="s">
        <v>761</v>
      </c>
      <c r="B53" t="s">
        <v>835</v>
      </c>
    </row>
    <row r="54" spans="1:2" x14ac:dyDescent="0.15">
      <c r="A54" s="51" t="s">
        <v>762</v>
      </c>
      <c r="B54" t="s">
        <v>835</v>
      </c>
    </row>
    <row r="55" spans="1:2" x14ac:dyDescent="0.15">
      <c r="A55" s="51" t="s">
        <v>763</v>
      </c>
      <c r="B55" t="s">
        <v>835</v>
      </c>
    </row>
    <row r="56" spans="1:2" x14ac:dyDescent="0.15">
      <c r="A56" s="51" t="s">
        <v>764</v>
      </c>
      <c r="B56" t="s">
        <v>835</v>
      </c>
    </row>
    <row r="57" spans="1:2" x14ac:dyDescent="0.15">
      <c r="A57" s="51" t="s">
        <v>765</v>
      </c>
      <c r="B57" t="s">
        <v>835</v>
      </c>
    </row>
    <row r="58" spans="1:2" x14ac:dyDescent="0.15">
      <c r="A58" s="51" t="s">
        <v>766</v>
      </c>
      <c r="B58" t="s">
        <v>835</v>
      </c>
    </row>
    <row r="59" spans="1:2" x14ac:dyDescent="0.15">
      <c r="A59" s="51" t="s">
        <v>767</v>
      </c>
      <c r="B59" t="s">
        <v>835</v>
      </c>
    </row>
    <row r="60" spans="1:2" x14ac:dyDescent="0.15">
      <c r="A60" s="51" t="s">
        <v>768</v>
      </c>
      <c r="B60" t="s">
        <v>835</v>
      </c>
    </row>
    <row r="61" spans="1:2" x14ac:dyDescent="0.15">
      <c r="A61" s="51" t="s">
        <v>769</v>
      </c>
      <c r="B61" t="s">
        <v>835</v>
      </c>
    </row>
    <row r="62" spans="1:2" x14ac:dyDescent="0.15">
      <c r="A62" s="51" t="s">
        <v>770</v>
      </c>
      <c r="B62" t="s">
        <v>835</v>
      </c>
    </row>
    <row r="63" spans="1:2" x14ac:dyDescent="0.15">
      <c r="A63" s="51" t="s">
        <v>771</v>
      </c>
      <c r="B63" t="s">
        <v>835</v>
      </c>
    </row>
    <row r="64" spans="1:2" x14ac:dyDescent="0.15">
      <c r="A64" s="51" t="s">
        <v>772</v>
      </c>
      <c r="B64" t="s">
        <v>835</v>
      </c>
    </row>
    <row r="65" spans="1:2" x14ac:dyDescent="0.15">
      <c r="A65" s="51" t="s">
        <v>773</v>
      </c>
      <c r="B65" t="s">
        <v>835</v>
      </c>
    </row>
    <row r="66" spans="1:2" x14ac:dyDescent="0.15">
      <c r="A66" s="51" t="s">
        <v>774</v>
      </c>
      <c r="B66" t="s">
        <v>835</v>
      </c>
    </row>
    <row r="67" spans="1:2" x14ac:dyDescent="0.15">
      <c r="A67" s="51" t="s">
        <v>775</v>
      </c>
      <c r="B67" t="s">
        <v>835</v>
      </c>
    </row>
    <row r="68" spans="1:2" x14ac:dyDescent="0.15">
      <c r="A68" s="51" t="s">
        <v>776</v>
      </c>
      <c r="B68" t="s">
        <v>835</v>
      </c>
    </row>
    <row r="69" spans="1:2" x14ac:dyDescent="0.15">
      <c r="A69" s="51" t="s">
        <v>777</v>
      </c>
      <c r="B69" t="s">
        <v>835</v>
      </c>
    </row>
    <row r="70" spans="1:2" x14ac:dyDescent="0.15">
      <c r="A70" s="51" t="s">
        <v>778</v>
      </c>
      <c r="B70" t="s">
        <v>835</v>
      </c>
    </row>
    <row r="71" spans="1:2" x14ac:dyDescent="0.15">
      <c r="A71" s="51" t="s">
        <v>779</v>
      </c>
      <c r="B71" t="s">
        <v>835</v>
      </c>
    </row>
    <row r="72" spans="1:2" x14ac:dyDescent="0.15">
      <c r="A72" s="51" t="s">
        <v>780</v>
      </c>
      <c r="B72" t="s">
        <v>835</v>
      </c>
    </row>
    <row r="73" spans="1:2" x14ac:dyDescent="0.15">
      <c r="A73" s="51" t="s">
        <v>781</v>
      </c>
      <c r="B73" t="s">
        <v>835</v>
      </c>
    </row>
    <row r="74" spans="1:2" x14ac:dyDescent="0.15">
      <c r="A74" s="51" t="s">
        <v>782</v>
      </c>
      <c r="B74" t="s">
        <v>835</v>
      </c>
    </row>
    <row r="75" spans="1:2" x14ac:dyDescent="0.15">
      <c r="A75" s="51" t="s">
        <v>783</v>
      </c>
      <c r="B75" t="s">
        <v>835</v>
      </c>
    </row>
    <row r="76" spans="1:2" x14ac:dyDescent="0.15">
      <c r="A76" s="51" t="s">
        <v>784</v>
      </c>
      <c r="B76" t="s">
        <v>835</v>
      </c>
    </row>
    <row r="77" spans="1:2" x14ac:dyDescent="0.15">
      <c r="A77" s="51" t="s">
        <v>785</v>
      </c>
      <c r="B77" t="s">
        <v>835</v>
      </c>
    </row>
    <row r="78" spans="1:2" x14ac:dyDescent="0.15">
      <c r="A78" s="51" t="s">
        <v>786</v>
      </c>
      <c r="B78" t="s">
        <v>835</v>
      </c>
    </row>
    <row r="79" spans="1:2" x14ac:dyDescent="0.15">
      <c r="A79" s="51" t="s">
        <v>787</v>
      </c>
      <c r="B79" t="s">
        <v>835</v>
      </c>
    </row>
    <row r="80" spans="1:2" x14ac:dyDescent="0.15">
      <c r="A80" s="51" t="s">
        <v>788</v>
      </c>
      <c r="B80" t="s">
        <v>835</v>
      </c>
    </row>
    <row r="81" spans="1:2" x14ac:dyDescent="0.15">
      <c r="A81" s="51" t="s">
        <v>789</v>
      </c>
      <c r="B81" t="s">
        <v>835</v>
      </c>
    </row>
    <row r="82" spans="1:2" x14ac:dyDescent="0.15">
      <c r="A82" s="51" t="s">
        <v>790</v>
      </c>
      <c r="B82" t="s">
        <v>835</v>
      </c>
    </row>
    <row r="83" spans="1:2" x14ac:dyDescent="0.15">
      <c r="A83" s="51" t="s">
        <v>791</v>
      </c>
      <c r="B83" t="s">
        <v>835</v>
      </c>
    </row>
    <row r="84" spans="1:2" x14ac:dyDescent="0.15">
      <c r="A84" s="51" t="s">
        <v>792</v>
      </c>
      <c r="B84" t="s">
        <v>835</v>
      </c>
    </row>
    <row r="85" spans="1:2" x14ac:dyDescent="0.15">
      <c r="A85" s="51" t="s">
        <v>793</v>
      </c>
      <c r="B85" t="s">
        <v>835</v>
      </c>
    </row>
    <row r="86" spans="1:2" x14ac:dyDescent="0.15">
      <c r="A86" s="51" t="s">
        <v>794</v>
      </c>
      <c r="B86" t="s">
        <v>835</v>
      </c>
    </row>
    <row r="87" spans="1:2" x14ac:dyDescent="0.15">
      <c r="A87" s="51" t="s">
        <v>795</v>
      </c>
      <c r="B87" t="s">
        <v>835</v>
      </c>
    </row>
    <row r="88" spans="1:2" x14ac:dyDescent="0.15">
      <c r="A88" s="51" t="s">
        <v>796</v>
      </c>
      <c r="B88" t="s">
        <v>835</v>
      </c>
    </row>
    <row r="89" spans="1:2" x14ac:dyDescent="0.15">
      <c r="A89" s="51" t="s">
        <v>797</v>
      </c>
      <c r="B89" t="s">
        <v>835</v>
      </c>
    </row>
    <row r="90" spans="1:2" x14ac:dyDescent="0.15">
      <c r="A90" s="51" t="s">
        <v>798</v>
      </c>
      <c r="B90" t="s">
        <v>835</v>
      </c>
    </row>
    <row r="91" spans="1:2" x14ac:dyDescent="0.15">
      <c r="A91" s="51" t="s">
        <v>799</v>
      </c>
      <c r="B91" t="s">
        <v>835</v>
      </c>
    </row>
    <row r="92" spans="1:2" x14ac:dyDescent="0.15">
      <c r="A92" s="51" t="s">
        <v>800</v>
      </c>
      <c r="B92" t="s">
        <v>835</v>
      </c>
    </row>
    <row r="93" spans="1:2" x14ac:dyDescent="0.15">
      <c r="A93" s="51" t="s">
        <v>801</v>
      </c>
      <c r="B93" t="s">
        <v>835</v>
      </c>
    </row>
    <row r="94" spans="1:2" x14ac:dyDescent="0.15">
      <c r="A94" s="51" t="s">
        <v>802</v>
      </c>
      <c r="B94" t="s">
        <v>835</v>
      </c>
    </row>
    <row r="95" spans="1:2" x14ac:dyDescent="0.15">
      <c r="A95" s="51" t="s">
        <v>803</v>
      </c>
      <c r="B95" t="s">
        <v>835</v>
      </c>
    </row>
    <row r="96" spans="1:2" x14ac:dyDescent="0.15">
      <c r="A96" s="51" t="s">
        <v>804</v>
      </c>
      <c r="B96" t="s">
        <v>835</v>
      </c>
    </row>
    <row r="97" spans="1:2" x14ac:dyDescent="0.15">
      <c r="A97" s="51" t="s">
        <v>805</v>
      </c>
      <c r="B97" t="s">
        <v>835</v>
      </c>
    </row>
    <row r="98" spans="1:2" x14ac:dyDescent="0.15">
      <c r="A98" s="51" t="s">
        <v>806</v>
      </c>
      <c r="B98" t="s">
        <v>835</v>
      </c>
    </row>
    <row r="99" spans="1:2" x14ac:dyDescent="0.15">
      <c r="A99" s="51" t="s">
        <v>807</v>
      </c>
      <c r="B99" t="s">
        <v>835</v>
      </c>
    </row>
    <row r="100" spans="1:2" x14ac:dyDescent="0.15">
      <c r="A100" s="51" t="s">
        <v>808</v>
      </c>
      <c r="B100" t="s">
        <v>835</v>
      </c>
    </row>
    <row r="101" spans="1:2" x14ac:dyDescent="0.15">
      <c r="A101" s="51" t="s">
        <v>809</v>
      </c>
      <c r="B101" t="s">
        <v>837</v>
      </c>
    </row>
    <row r="102" spans="1:2" x14ac:dyDescent="0.15">
      <c r="A102" s="51" t="s">
        <v>810</v>
      </c>
      <c r="B102" t="s">
        <v>837</v>
      </c>
    </row>
    <row r="103" spans="1:2" x14ac:dyDescent="0.15">
      <c r="A103" s="51" t="s">
        <v>811</v>
      </c>
      <c r="B103" t="s">
        <v>837</v>
      </c>
    </row>
    <row r="104" spans="1:2" x14ac:dyDescent="0.15">
      <c r="A104" s="51" t="s">
        <v>812</v>
      </c>
      <c r="B104" t="s">
        <v>837</v>
      </c>
    </row>
    <row r="105" spans="1:2" x14ac:dyDescent="0.15">
      <c r="A105" s="51" t="s">
        <v>813</v>
      </c>
      <c r="B105" t="s">
        <v>837</v>
      </c>
    </row>
    <row r="106" spans="1:2" x14ac:dyDescent="0.15">
      <c r="A106" s="51" t="s">
        <v>814</v>
      </c>
      <c r="B106" t="s">
        <v>837</v>
      </c>
    </row>
    <row r="107" spans="1:2" x14ac:dyDescent="0.15">
      <c r="A107" s="51" t="s">
        <v>815</v>
      </c>
      <c r="B107" t="s">
        <v>837</v>
      </c>
    </row>
    <row r="108" spans="1:2" x14ac:dyDescent="0.15">
      <c r="A108" s="51" t="s">
        <v>816</v>
      </c>
      <c r="B108" t="s">
        <v>836</v>
      </c>
    </row>
    <row r="109" spans="1:2" x14ac:dyDescent="0.15">
      <c r="A109" s="51" t="s">
        <v>817</v>
      </c>
      <c r="B109" t="s">
        <v>836</v>
      </c>
    </row>
    <row r="110" spans="1:2" x14ac:dyDescent="0.15">
      <c r="A110" s="51" t="s">
        <v>818</v>
      </c>
      <c r="B110" t="s">
        <v>836</v>
      </c>
    </row>
    <row r="111" spans="1:2" x14ac:dyDescent="0.15">
      <c r="A111" s="51" t="s">
        <v>819</v>
      </c>
      <c r="B111" t="s">
        <v>836</v>
      </c>
    </row>
    <row r="112" spans="1:2" x14ac:dyDescent="0.15">
      <c r="A112" s="51" t="s">
        <v>820</v>
      </c>
      <c r="B112" t="s">
        <v>836</v>
      </c>
    </row>
    <row r="113" spans="1:2" x14ac:dyDescent="0.15">
      <c r="A113" s="51" t="s">
        <v>821</v>
      </c>
      <c r="B113" t="s">
        <v>836</v>
      </c>
    </row>
    <row r="114" spans="1:2" x14ac:dyDescent="0.15">
      <c r="A114" s="51" t="s">
        <v>822</v>
      </c>
      <c r="B114" t="s">
        <v>836</v>
      </c>
    </row>
    <row r="115" spans="1:2" x14ac:dyDescent="0.15">
      <c r="A115" s="51" t="s">
        <v>823</v>
      </c>
      <c r="B115" t="s">
        <v>834</v>
      </c>
    </row>
    <row r="116" spans="1:2" x14ac:dyDescent="0.15">
      <c r="A116" s="51" t="s">
        <v>824</v>
      </c>
      <c r="B116" t="s">
        <v>834</v>
      </c>
    </row>
    <row r="117" spans="1:2" x14ac:dyDescent="0.15">
      <c r="A117" s="51" t="s">
        <v>825</v>
      </c>
      <c r="B117" t="s">
        <v>834</v>
      </c>
    </row>
    <row r="118" spans="1:2" x14ac:dyDescent="0.15">
      <c r="A118" s="51" t="s">
        <v>826</v>
      </c>
      <c r="B118" t="s">
        <v>834</v>
      </c>
    </row>
    <row r="119" spans="1:2" x14ac:dyDescent="0.15">
      <c r="A119" s="51" t="s">
        <v>827</v>
      </c>
      <c r="B119" t="s">
        <v>834</v>
      </c>
    </row>
    <row r="120" spans="1:2" x14ac:dyDescent="0.15">
      <c r="A120" s="51" t="s">
        <v>828</v>
      </c>
      <c r="B120" t="s">
        <v>834</v>
      </c>
    </row>
    <row r="121" spans="1:2" x14ac:dyDescent="0.15">
      <c r="A121" s="51" t="s">
        <v>829</v>
      </c>
      <c r="B121" t="s">
        <v>834</v>
      </c>
    </row>
    <row r="122" spans="1:2" x14ac:dyDescent="0.15">
      <c r="A122" s="51" t="s">
        <v>830</v>
      </c>
      <c r="B122" t="s">
        <v>834</v>
      </c>
    </row>
    <row r="123" spans="1:2" x14ac:dyDescent="0.15">
      <c r="A123" s="51" t="s">
        <v>831</v>
      </c>
      <c r="B123" t="s">
        <v>834</v>
      </c>
    </row>
    <row r="124" spans="1:2" x14ac:dyDescent="0.15">
      <c r="A124" s="51" t="s">
        <v>832</v>
      </c>
      <c r="B124" t="s">
        <v>834</v>
      </c>
    </row>
    <row r="125" spans="1:2" x14ac:dyDescent="0.15">
      <c r="A125" s="51" t="s">
        <v>833</v>
      </c>
      <c r="B125" t="s">
        <v>834</v>
      </c>
    </row>
    <row r="126" spans="1:2" x14ac:dyDescent="0.15">
      <c r="A126" s="51" t="s">
        <v>880</v>
      </c>
      <c r="B126" t="s">
        <v>834</v>
      </c>
    </row>
    <row r="127" spans="1:2" x14ac:dyDescent="0.15">
      <c r="A127" s="51" t="s">
        <v>881</v>
      </c>
      <c r="B127" t="s">
        <v>834</v>
      </c>
    </row>
    <row r="128" spans="1:2" x14ac:dyDescent="0.15">
      <c r="A128" s="51" t="s">
        <v>882</v>
      </c>
      <c r="B128" t="s">
        <v>834</v>
      </c>
    </row>
    <row r="129" spans="1:2" x14ac:dyDescent="0.15">
      <c r="A129" s="51" t="s">
        <v>883</v>
      </c>
      <c r="B129" t="s">
        <v>834</v>
      </c>
    </row>
    <row r="130" spans="1:2" x14ac:dyDescent="0.15">
      <c r="A130" s="51" t="s">
        <v>884</v>
      </c>
      <c r="B130" t="s">
        <v>834</v>
      </c>
    </row>
    <row r="131" spans="1:2" x14ac:dyDescent="0.15">
      <c r="A131" s="51" t="s">
        <v>885</v>
      </c>
      <c r="B131" t="s">
        <v>834</v>
      </c>
    </row>
    <row r="132" spans="1:2" x14ac:dyDescent="0.15">
      <c r="A132" s="51" t="s">
        <v>886</v>
      </c>
      <c r="B132" t="s">
        <v>834</v>
      </c>
    </row>
    <row r="133" spans="1:2" x14ac:dyDescent="0.15">
      <c r="A133" s="51" t="s">
        <v>887</v>
      </c>
      <c r="B133" t="s">
        <v>834</v>
      </c>
    </row>
    <row r="134" spans="1:2" x14ac:dyDescent="0.15">
      <c r="A134" s="51" t="s">
        <v>888</v>
      </c>
      <c r="B134" t="s">
        <v>834</v>
      </c>
    </row>
    <row r="135" spans="1:2" x14ac:dyDescent="0.15">
      <c r="A135" s="51" t="s">
        <v>889</v>
      </c>
      <c r="B135" t="s">
        <v>834</v>
      </c>
    </row>
    <row r="136" spans="1:2" x14ac:dyDescent="0.15">
      <c r="A136" s="51" t="s">
        <v>890</v>
      </c>
      <c r="B136" t="s">
        <v>834</v>
      </c>
    </row>
    <row r="137" spans="1:2" x14ac:dyDescent="0.15">
      <c r="A137" s="51" t="s">
        <v>891</v>
      </c>
      <c r="B137" t="s">
        <v>834</v>
      </c>
    </row>
    <row r="138" spans="1:2" x14ac:dyDescent="0.15">
      <c r="A138" s="51" t="s">
        <v>892</v>
      </c>
      <c r="B138" t="s">
        <v>834</v>
      </c>
    </row>
    <row r="139" spans="1:2" x14ac:dyDescent="0.15">
      <c r="A139" s="51" t="s">
        <v>893</v>
      </c>
      <c r="B139" t="s">
        <v>834</v>
      </c>
    </row>
    <row r="140" spans="1:2" x14ac:dyDescent="0.15">
      <c r="A140" s="51" t="s">
        <v>894</v>
      </c>
      <c r="B140" t="s">
        <v>834</v>
      </c>
    </row>
  </sheetData>
  <phoneticPr fontId="1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D13"/>
    </sheetView>
  </sheetViews>
  <sheetFormatPr defaultRowHeight="13.5" x14ac:dyDescent="0.15"/>
  <sheetData>
    <row r="1" spans="1:4" ht="24.95" customHeight="1" x14ac:dyDescent="0.15">
      <c r="A1" t="s">
        <v>872</v>
      </c>
    </row>
    <row r="2" spans="1:4" ht="24.95" customHeight="1" x14ac:dyDescent="0.15">
      <c r="A2" s="169" t="s">
        <v>873</v>
      </c>
      <c r="B2" s="170"/>
      <c r="C2" s="171"/>
      <c r="D2" s="172"/>
    </row>
    <row r="3" spans="1:4" ht="24.95" customHeight="1" x14ac:dyDescent="0.15">
      <c r="A3" s="169" t="s">
        <v>874</v>
      </c>
      <c r="B3" s="170"/>
      <c r="C3" s="171"/>
      <c r="D3" s="173"/>
    </row>
    <row r="4" spans="1:4" ht="24.95" customHeight="1" x14ac:dyDescent="0.15">
      <c r="A4" s="169" t="s">
        <v>875</v>
      </c>
      <c r="B4" s="170"/>
      <c r="C4" s="171"/>
      <c r="D4" s="174"/>
    </row>
    <row r="5" spans="1:4" ht="24.95" customHeight="1" x14ac:dyDescent="0.15">
      <c r="A5" s="169" t="s">
        <v>876</v>
      </c>
      <c r="B5" s="170"/>
      <c r="C5" s="171"/>
      <c r="D5" s="105" t="s">
        <v>334</v>
      </c>
    </row>
    <row r="6" spans="1:4" ht="24.95" customHeight="1" x14ac:dyDescent="0.15">
      <c r="A6" s="175" t="s">
        <v>877</v>
      </c>
      <c r="B6" s="170"/>
      <c r="C6" s="171"/>
      <c r="D6" s="105"/>
    </row>
    <row r="7" spans="1:4" ht="24.95" customHeight="1" x14ac:dyDescent="0.15"/>
    <row r="8" spans="1:4" ht="24.95" customHeight="1" x14ac:dyDescent="0.15">
      <c r="A8" t="s">
        <v>878</v>
      </c>
    </row>
    <row r="9" spans="1:4" ht="24.95" customHeight="1" x14ac:dyDescent="0.15">
      <c r="A9" s="169"/>
      <c r="B9" s="170"/>
      <c r="C9" s="171"/>
      <c r="D9" s="105"/>
    </row>
    <row r="10" spans="1:4" ht="24.95" customHeight="1" x14ac:dyDescent="0.15">
      <c r="A10" s="169"/>
      <c r="B10" s="170"/>
      <c r="C10" s="171"/>
      <c r="D10" s="105"/>
    </row>
    <row r="11" spans="1:4" ht="24.95" customHeight="1" x14ac:dyDescent="0.15">
      <c r="A11" s="169"/>
      <c r="B11" s="170"/>
      <c r="C11" s="171"/>
      <c r="D11" s="105"/>
    </row>
    <row r="12" spans="1:4" ht="24.95" customHeight="1" x14ac:dyDescent="0.15">
      <c r="A12" s="169"/>
      <c r="B12" s="170"/>
      <c r="C12" s="171"/>
      <c r="D12" s="105"/>
    </row>
    <row r="13" spans="1:4" ht="24.95" customHeight="1" x14ac:dyDescent="0.15">
      <c r="A13" s="175"/>
      <c r="B13" s="170"/>
      <c r="C13" s="171"/>
      <c r="D13" s="105"/>
    </row>
  </sheetData>
  <phoneticPr fontId="16"/>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Zeros="0" view="pageBreakPreview" zoomScaleNormal="100" zoomScaleSheetLayoutView="100" workbookViewId="0">
      <selection activeCell="R11" sqref="R11:W11"/>
    </sheetView>
  </sheetViews>
  <sheetFormatPr defaultColWidth="3.5703125" defaultRowHeight="20.100000000000001" customHeight="1" x14ac:dyDescent="0.15"/>
  <cols>
    <col min="1" max="16384" width="3.5703125" style="1"/>
  </cols>
  <sheetData>
    <row r="1" spans="1:24" ht="20.100000000000001" customHeight="1" x14ac:dyDescent="0.15">
      <c r="R1" s="185"/>
      <c r="S1" s="185"/>
      <c r="T1" s="185"/>
      <c r="U1" s="185"/>
      <c r="V1" s="185"/>
      <c r="W1" s="185"/>
      <c r="X1" s="185"/>
    </row>
    <row r="2" spans="1:24" ht="20.100000000000001" customHeight="1" x14ac:dyDescent="0.15">
      <c r="Q2" s="186" t="s">
        <v>331</v>
      </c>
      <c r="R2" s="186"/>
      <c r="T2" s="2" t="s">
        <v>2</v>
      </c>
      <c r="V2" s="3" t="s">
        <v>1</v>
      </c>
      <c r="X2" s="3" t="s">
        <v>0</v>
      </c>
    </row>
    <row r="3" spans="1:24" ht="20.100000000000001" customHeight="1" x14ac:dyDescent="0.15">
      <c r="Q3" s="4"/>
      <c r="R3" s="4"/>
      <c r="T3" s="2"/>
      <c r="V3" s="3"/>
      <c r="X3" s="3"/>
    </row>
    <row r="6" spans="1:24" ht="20.100000000000001" customHeight="1" x14ac:dyDescent="0.15">
      <c r="A6" s="181" t="s">
        <v>3</v>
      </c>
      <c r="B6" s="181"/>
      <c r="C6" s="181"/>
      <c r="D6" s="181"/>
      <c r="E6" s="181"/>
      <c r="F6" s="181"/>
    </row>
    <row r="7" spans="1:24" ht="20.100000000000001" customHeight="1" x14ac:dyDescent="0.15">
      <c r="A7" s="5"/>
      <c r="B7" s="5"/>
      <c r="C7" s="5"/>
      <c r="D7" s="5"/>
      <c r="E7" s="5"/>
      <c r="F7" s="5"/>
    </row>
    <row r="9" spans="1:24" ht="20.100000000000001" customHeight="1" x14ac:dyDescent="0.15">
      <c r="O9" s="182">
        <f>はじめに入力!B2</f>
        <v>0</v>
      </c>
      <c r="P9" s="182"/>
      <c r="Q9" s="2" t="s">
        <v>5</v>
      </c>
      <c r="R9" s="182">
        <f>はじめに入力!B4</f>
        <v>0</v>
      </c>
      <c r="S9" s="182"/>
      <c r="T9" s="182"/>
      <c r="U9" s="182"/>
      <c r="V9" s="183" t="s">
        <v>4</v>
      </c>
      <c r="W9" s="183"/>
      <c r="X9" s="183"/>
    </row>
    <row r="11" spans="1:24" ht="20.100000000000001" customHeight="1" x14ac:dyDescent="0.15">
      <c r="O11" s="183" t="s">
        <v>6</v>
      </c>
      <c r="P11" s="183"/>
      <c r="Q11" s="183"/>
      <c r="R11" s="183">
        <f>はじめに入力!B6</f>
        <v>0</v>
      </c>
      <c r="S11" s="183"/>
      <c r="T11" s="183"/>
      <c r="U11" s="183"/>
      <c r="V11" s="183"/>
      <c r="W11" s="183"/>
    </row>
    <row r="15" spans="1:24" ht="20.100000000000001" customHeight="1" x14ac:dyDescent="0.15">
      <c r="A15" s="183" t="s">
        <v>16</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row>
    <row r="18" spans="1:24" ht="20.100000000000001" customHeight="1" x14ac:dyDescent="0.15">
      <c r="A18" s="184" t="s">
        <v>17</v>
      </c>
      <c r="B18" s="184"/>
      <c r="C18" s="184"/>
      <c r="D18" s="184"/>
      <c r="E18" s="184"/>
      <c r="F18" s="184"/>
      <c r="G18" s="184"/>
      <c r="H18" s="184"/>
      <c r="I18" s="184"/>
      <c r="J18" s="184"/>
      <c r="K18" s="184"/>
      <c r="L18" s="184"/>
      <c r="M18" s="184"/>
      <c r="N18" s="184"/>
      <c r="O18" s="184"/>
      <c r="P18" s="184"/>
      <c r="Q18" s="184"/>
      <c r="R18" s="184"/>
      <c r="S18" s="184"/>
      <c r="T18" s="184"/>
      <c r="U18" s="184"/>
      <c r="V18" s="184"/>
      <c r="W18" s="184"/>
      <c r="X18" s="184"/>
    </row>
    <row r="19" spans="1:24" ht="20.100000000000001" customHeight="1" x14ac:dyDescent="0.15">
      <c r="A19" s="184"/>
      <c r="B19" s="184"/>
      <c r="C19" s="184"/>
      <c r="D19" s="184"/>
      <c r="E19" s="184"/>
      <c r="F19" s="184"/>
      <c r="G19" s="184"/>
      <c r="H19" s="184"/>
      <c r="I19" s="184"/>
      <c r="J19" s="184"/>
      <c r="K19" s="184"/>
      <c r="L19" s="184"/>
      <c r="M19" s="184"/>
      <c r="N19" s="184"/>
      <c r="O19" s="184"/>
      <c r="P19" s="184"/>
      <c r="Q19" s="184"/>
      <c r="R19" s="184"/>
      <c r="S19" s="184"/>
      <c r="T19" s="184"/>
      <c r="U19" s="184"/>
      <c r="V19" s="184"/>
      <c r="W19" s="184"/>
      <c r="X19" s="184"/>
    </row>
    <row r="22" spans="1:24" ht="20.100000000000001" customHeight="1" x14ac:dyDescent="0.15">
      <c r="A22" s="1">
        <v>1</v>
      </c>
      <c r="C22" s="181" t="s">
        <v>8</v>
      </c>
      <c r="D22" s="181"/>
      <c r="E22" s="181"/>
    </row>
    <row r="24" spans="1:24" ht="20.100000000000001" customHeight="1" x14ac:dyDescent="0.15">
      <c r="A24" s="1">
        <v>2</v>
      </c>
      <c r="C24" s="181" t="s">
        <v>9</v>
      </c>
      <c r="D24" s="181"/>
      <c r="E24" s="181"/>
      <c r="F24" s="181"/>
      <c r="G24" s="181"/>
      <c r="H24" s="181"/>
      <c r="I24" s="181"/>
      <c r="J24" s="181"/>
      <c r="K24" s="181"/>
      <c r="L24" s="181"/>
      <c r="M24" s="181"/>
      <c r="N24" s="181"/>
      <c r="O24" s="181"/>
      <c r="P24" s="181"/>
      <c r="Q24" s="181"/>
      <c r="R24" s="181"/>
      <c r="S24" s="181"/>
      <c r="T24" s="181"/>
      <c r="U24" s="181"/>
      <c r="V24" s="181"/>
      <c r="W24" s="181"/>
      <c r="X24" s="181"/>
    </row>
    <row r="25" spans="1:24" ht="20.100000000000001" customHeight="1" x14ac:dyDescent="0.15">
      <c r="C25" s="3" t="s">
        <v>10</v>
      </c>
      <c r="E25" s="181" t="s">
        <v>11</v>
      </c>
      <c r="F25" s="181"/>
      <c r="G25" s="181"/>
      <c r="H25" s="181"/>
      <c r="I25" s="181"/>
      <c r="J25" s="181"/>
      <c r="K25" s="181"/>
      <c r="L25" s="181"/>
      <c r="M25" s="181"/>
      <c r="N25" s="181"/>
      <c r="O25" s="181"/>
      <c r="P25" s="181"/>
      <c r="Q25" s="181"/>
      <c r="R25" s="181"/>
      <c r="S25" s="181"/>
      <c r="T25" s="181"/>
      <c r="U25" s="181"/>
      <c r="V25" s="181"/>
      <c r="W25" s="181"/>
      <c r="X25" s="181"/>
    </row>
    <row r="26" spans="1:24" ht="20.100000000000001" customHeight="1" x14ac:dyDescent="0.15">
      <c r="C26" s="3" t="s">
        <v>332</v>
      </c>
      <c r="E26" s="181" t="s">
        <v>13</v>
      </c>
      <c r="F26" s="181"/>
      <c r="G26" s="181"/>
      <c r="H26" s="181"/>
      <c r="I26" s="181"/>
      <c r="J26" s="181"/>
      <c r="K26" s="181"/>
      <c r="L26" s="181"/>
      <c r="M26" s="181"/>
      <c r="N26" s="181"/>
      <c r="O26" s="181"/>
      <c r="P26" s="181"/>
      <c r="Q26" s="181"/>
      <c r="R26" s="181"/>
      <c r="S26" s="181"/>
      <c r="T26" s="181"/>
      <c r="U26" s="181"/>
      <c r="V26" s="181"/>
      <c r="W26" s="181"/>
      <c r="X26" s="181"/>
    </row>
    <row r="27" spans="1:24" ht="20.100000000000001" customHeight="1" x14ac:dyDescent="0.15">
      <c r="C27" s="3" t="s">
        <v>10</v>
      </c>
      <c r="E27" s="181" t="s">
        <v>12</v>
      </c>
      <c r="F27" s="181"/>
      <c r="G27" s="181"/>
      <c r="H27" s="181"/>
      <c r="I27" s="181"/>
      <c r="J27" s="181"/>
      <c r="K27" s="181"/>
      <c r="L27" s="181"/>
      <c r="M27" s="181"/>
      <c r="N27" s="181"/>
      <c r="O27" s="181"/>
      <c r="P27" s="181"/>
      <c r="Q27" s="181"/>
      <c r="R27" s="181"/>
      <c r="S27" s="181"/>
      <c r="T27" s="181"/>
      <c r="U27" s="181"/>
      <c r="V27" s="181"/>
      <c r="W27" s="181"/>
      <c r="X27" s="181"/>
    </row>
    <row r="29" spans="1:24" ht="20.100000000000001" customHeight="1" x14ac:dyDescent="0.15">
      <c r="A29" s="1">
        <v>3</v>
      </c>
      <c r="C29" s="183" t="s">
        <v>14</v>
      </c>
      <c r="D29" s="183"/>
    </row>
    <row r="30" spans="1:24" ht="20.100000000000001" customHeight="1" x14ac:dyDescent="0.15">
      <c r="C30" s="3" t="s">
        <v>10</v>
      </c>
      <c r="E30" s="181" t="s">
        <v>15</v>
      </c>
      <c r="F30" s="181"/>
      <c r="G30" s="181"/>
      <c r="H30" s="181"/>
      <c r="I30" s="181"/>
      <c r="J30" s="181"/>
      <c r="K30" s="181"/>
      <c r="L30" s="181"/>
      <c r="M30" s="181"/>
      <c r="N30" s="181"/>
      <c r="O30" s="181"/>
      <c r="P30" s="181"/>
      <c r="Q30" s="181"/>
      <c r="R30" s="181"/>
      <c r="S30" s="181"/>
      <c r="T30" s="181"/>
      <c r="U30" s="181"/>
      <c r="V30" s="181"/>
      <c r="W30" s="181"/>
      <c r="X30" s="181"/>
    </row>
  </sheetData>
  <mergeCells count="17">
    <mergeCell ref="R1:X1"/>
    <mergeCell ref="R9:U9"/>
    <mergeCell ref="E26:X26"/>
    <mergeCell ref="E27:X27"/>
    <mergeCell ref="C29:D29"/>
    <mergeCell ref="Q2:R2"/>
    <mergeCell ref="A6:F6"/>
    <mergeCell ref="E30:X30"/>
    <mergeCell ref="O9:P9"/>
    <mergeCell ref="O11:Q11"/>
    <mergeCell ref="A15:X15"/>
    <mergeCell ref="A18:X19"/>
    <mergeCell ref="C22:E22"/>
    <mergeCell ref="C24:X24"/>
    <mergeCell ref="E25:X25"/>
    <mergeCell ref="V9:X9"/>
    <mergeCell ref="R11:W11"/>
  </mergeCells>
  <phoneticPr fontId="2"/>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Zeros="0" view="pageBreakPreview" topLeftCell="A22" zoomScaleNormal="100" zoomScaleSheetLayoutView="100" workbookViewId="0">
      <selection activeCell="R12" sqref="R12"/>
    </sheetView>
  </sheetViews>
  <sheetFormatPr defaultColWidth="3.5703125" defaultRowHeight="20.100000000000001" customHeight="1" x14ac:dyDescent="0.15"/>
  <cols>
    <col min="1" max="16384" width="3.5703125" style="1"/>
  </cols>
  <sheetData>
    <row r="1" spans="1:24" ht="20.100000000000001" customHeight="1" x14ac:dyDescent="0.15">
      <c r="R1" s="185"/>
      <c r="S1" s="185"/>
      <c r="T1" s="185"/>
      <c r="U1" s="185"/>
      <c r="V1" s="185"/>
      <c r="W1" s="185"/>
      <c r="X1" s="185"/>
    </row>
    <row r="2" spans="1:24" ht="20.100000000000001" customHeight="1" x14ac:dyDescent="0.15">
      <c r="Q2" s="186" t="s">
        <v>331</v>
      </c>
      <c r="R2" s="186"/>
      <c r="T2" s="55" t="s">
        <v>2</v>
      </c>
      <c r="V2" s="54" t="s">
        <v>1</v>
      </c>
      <c r="X2" s="54" t="s">
        <v>0</v>
      </c>
    </row>
    <row r="3" spans="1:24" ht="20.100000000000001" customHeight="1" x14ac:dyDescent="0.15">
      <c r="Q3" s="4"/>
      <c r="R3" s="4"/>
      <c r="T3" s="2"/>
      <c r="V3" s="3"/>
      <c r="X3" s="3"/>
    </row>
    <row r="6" spans="1:24" ht="20.100000000000001" customHeight="1" x14ac:dyDescent="0.15">
      <c r="A6" s="181" t="s">
        <v>3</v>
      </c>
      <c r="B6" s="181"/>
      <c r="C6" s="181"/>
      <c r="D6" s="181"/>
      <c r="E6" s="181"/>
      <c r="F6" s="181"/>
    </row>
    <row r="7" spans="1:24" ht="20.100000000000001" customHeight="1" x14ac:dyDescent="0.15">
      <c r="A7" s="5"/>
      <c r="B7" s="5"/>
      <c r="C7" s="5"/>
      <c r="D7" s="5"/>
      <c r="E7" s="5"/>
      <c r="F7" s="5"/>
    </row>
    <row r="9" spans="1:24" ht="20.100000000000001" customHeight="1" x14ac:dyDescent="0.15">
      <c r="O9" s="182">
        <f>はじめに入力!B2</f>
        <v>0</v>
      </c>
      <c r="P9" s="182"/>
      <c r="Q9" s="2" t="s">
        <v>5</v>
      </c>
      <c r="R9" s="182">
        <f>はじめに入力!B4</f>
        <v>0</v>
      </c>
      <c r="S9" s="182"/>
      <c r="T9" s="182"/>
      <c r="U9" s="182"/>
      <c r="V9" s="183" t="s">
        <v>4</v>
      </c>
      <c r="W9" s="183"/>
      <c r="X9" s="183"/>
    </row>
    <row r="11" spans="1:24" ht="20.100000000000001" customHeight="1" x14ac:dyDescent="0.15">
      <c r="O11" s="183" t="s">
        <v>6</v>
      </c>
      <c r="P11" s="183"/>
      <c r="Q11" s="183"/>
      <c r="R11" s="183">
        <f>はじめに入力!B6</f>
        <v>0</v>
      </c>
      <c r="S11" s="183"/>
      <c r="T11" s="183"/>
      <c r="U11" s="183"/>
      <c r="V11" s="183"/>
      <c r="W11" s="183"/>
      <c r="X11" s="1" t="s">
        <v>7</v>
      </c>
    </row>
    <row r="15" spans="1:24" ht="20.100000000000001" customHeight="1" x14ac:dyDescent="0.15">
      <c r="A15" s="183" t="s">
        <v>18</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row>
    <row r="18" spans="1:24" ht="20.100000000000001" customHeight="1" x14ac:dyDescent="0.15">
      <c r="A18" s="184" t="s">
        <v>19</v>
      </c>
      <c r="B18" s="184"/>
      <c r="C18" s="184"/>
      <c r="D18" s="184"/>
      <c r="E18" s="184"/>
      <c r="F18" s="184"/>
      <c r="G18" s="184"/>
      <c r="H18" s="184"/>
      <c r="I18" s="184"/>
      <c r="J18" s="184"/>
      <c r="K18" s="184"/>
      <c r="L18" s="184"/>
      <c r="M18" s="184"/>
      <c r="N18" s="184"/>
      <c r="O18" s="184"/>
      <c r="P18" s="184"/>
      <c r="Q18" s="184"/>
      <c r="R18" s="184"/>
      <c r="S18" s="184"/>
      <c r="T18" s="184"/>
      <c r="U18" s="184"/>
      <c r="V18" s="184"/>
      <c r="W18" s="184"/>
      <c r="X18" s="184"/>
    </row>
    <row r="19" spans="1:24" ht="20.100000000000001" customHeight="1" x14ac:dyDescent="0.15">
      <c r="A19" s="184"/>
      <c r="B19" s="184"/>
      <c r="C19" s="184"/>
      <c r="D19" s="184"/>
      <c r="E19" s="184"/>
      <c r="F19" s="184"/>
      <c r="G19" s="184"/>
      <c r="H19" s="184"/>
      <c r="I19" s="184"/>
      <c r="J19" s="184"/>
      <c r="K19" s="184"/>
      <c r="L19" s="184"/>
      <c r="M19" s="184"/>
      <c r="N19" s="184"/>
      <c r="O19" s="184"/>
      <c r="P19" s="184"/>
      <c r="Q19" s="184"/>
      <c r="R19" s="184"/>
      <c r="S19" s="184"/>
      <c r="T19" s="184"/>
      <c r="U19" s="184"/>
      <c r="V19" s="184"/>
      <c r="W19" s="184"/>
      <c r="X19" s="184"/>
    </row>
    <row r="22" spans="1:24" ht="20.100000000000001" customHeight="1" x14ac:dyDescent="0.15">
      <c r="A22" s="1">
        <v>1</v>
      </c>
      <c r="C22" s="181" t="s">
        <v>8</v>
      </c>
      <c r="D22" s="181"/>
      <c r="E22" s="181"/>
    </row>
    <row r="24" spans="1:24" ht="20.100000000000001" customHeight="1" x14ac:dyDescent="0.15">
      <c r="A24" s="1">
        <v>2</v>
      </c>
      <c r="C24" s="181" t="s">
        <v>9</v>
      </c>
      <c r="D24" s="181"/>
      <c r="E24" s="181"/>
      <c r="F24" s="181"/>
      <c r="G24" s="181"/>
      <c r="H24" s="181"/>
      <c r="I24" s="181"/>
      <c r="J24" s="181"/>
      <c r="K24" s="181"/>
      <c r="L24" s="181"/>
      <c r="M24" s="181"/>
      <c r="N24" s="181"/>
      <c r="O24" s="181"/>
      <c r="P24" s="181"/>
      <c r="Q24" s="181"/>
      <c r="R24" s="181"/>
      <c r="S24" s="181"/>
      <c r="T24" s="181"/>
      <c r="U24" s="181"/>
      <c r="V24" s="181"/>
      <c r="W24" s="181"/>
      <c r="X24" s="181"/>
    </row>
    <row r="25" spans="1:24" ht="20.100000000000001" customHeight="1" x14ac:dyDescent="0.15">
      <c r="C25" s="3" t="s">
        <v>10</v>
      </c>
      <c r="E25" s="181" t="s">
        <v>11</v>
      </c>
      <c r="F25" s="181"/>
      <c r="G25" s="181"/>
      <c r="H25" s="181"/>
      <c r="I25" s="181"/>
      <c r="J25" s="181"/>
      <c r="K25" s="181"/>
      <c r="L25" s="181"/>
      <c r="M25" s="181"/>
      <c r="N25" s="181"/>
      <c r="O25" s="181"/>
      <c r="P25" s="181"/>
      <c r="Q25" s="181"/>
      <c r="R25" s="181"/>
      <c r="S25" s="181"/>
      <c r="T25" s="181"/>
      <c r="U25" s="181"/>
      <c r="V25" s="181"/>
      <c r="W25" s="181"/>
      <c r="X25" s="181"/>
    </row>
    <row r="26" spans="1:24" ht="20.100000000000001" customHeight="1" x14ac:dyDescent="0.15">
      <c r="C26" s="3" t="s">
        <v>333</v>
      </c>
      <c r="E26" s="181" t="s">
        <v>13</v>
      </c>
      <c r="F26" s="181"/>
      <c r="G26" s="181"/>
      <c r="H26" s="181"/>
      <c r="I26" s="181"/>
      <c r="J26" s="181"/>
      <c r="K26" s="181"/>
      <c r="L26" s="181"/>
      <c r="M26" s="181"/>
      <c r="N26" s="181"/>
      <c r="O26" s="181"/>
      <c r="P26" s="181"/>
      <c r="Q26" s="181"/>
      <c r="R26" s="181"/>
      <c r="S26" s="181"/>
      <c r="T26" s="181"/>
      <c r="U26" s="181"/>
      <c r="V26" s="181"/>
      <c r="W26" s="181"/>
      <c r="X26" s="181"/>
    </row>
    <row r="27" spans="1:24" ht="20.100000000000001" customHeight="1" x14ac:dyDescent="0.15">
      <c r="C27" s="3" t="s">
        <v>10</v>
      </c>
      <c r="E27" s="181" t="s">
        <v>12</v>
      </c>
      <c r="F27" s="181"/>
      <c r="G27" s="181"/>
      <c r="H27" s="181"/>
      <c r="I27" s="181"/>
      <c r="J27" s="181"/>
      <c r="K27" s="181"/>
      <c r="L27" s="181"/>
      <c r="M27" s="181"/>
      <c r="N27" s="181"/>
      <c r="O27" s="181"/>
      <c r="P27" s="181"/>
      <c r="Q27" s="181"/>
      <c r="R27" s="181"/>
      <c r="S27" s="181"/>
      <c r="T27" s="181"/>
      <c r="U27" s="181"/>
      <c r="V27" s="181"/>
      <c r="W27" s="181"/>
      <c r="X27" s="181"/>
    </row>
    <row r="29" spans="1:24" ht="20.100000000000001" customHeight="1" x14ac:dyDescent="0.15">
      <c r="A29" s="1">
        <v>3</v>
      </c>
      <c r="C29" s="183" t="s">
        <v>14</v>
      </c>
      <c r="D29" s="183"/>
    </row>
    <row r="30" spans="1:24" ht="20.100000000000001" customHeight="1" x14ac:dyDescent="0.15">
      <c r="C30" s="3" t="s">
        <v>10</v>
      </c>
      <c r="E30" s="181" t="s">
        <v>15</v>
      </c>
      <c r="F30" s="181"/>
      <c r="G30" s="181"/>
      <c r="H30" s="181"/>
      <c r="I30" s="181"/>
      <c r="J30" s="181"/>
      <c r="K30" s="181"/>
      <c r="L30" s="181"/>
      <c r="M30" s="181"/>
      <c r="N30" s="181"/>
      <c r="O30" s="181"/>
      <c r="P30" s="181"/>
      <c r="Q30" s="181"/>
      <c r="R30" s="181"/>
      <c r="S30" s="181"/>
      <c r="T30" s="181"/>
      <c r="U30" s="181"/>
      <c r="V30" s="181"/>
      <c r="W30" s="181"/>
      <c r="X30" s="181"/>
    </row>
  </sheetData>
  <mergeCells count="17">
    <mergeCell ref="E26:X26"/>
    <mergeCell ref="E27:X27"/>
    <mergeCell ref="C29:D29"/>
    <mergeCell ref="E30:X30"/>
    <mergeCell ref="R9:U9"/>
    <mergeCell ref="O11:Q11"/>
    <mergeCell ref="A15:X15"/>
    <mergeCell ref="A18:X19"/>
    <mergeCell ref="C22:E22"/>
    <mergeCell ref="C24:X24"/>
    <mergeCell ref="E25:X25"/>
    <mergeCell ref="R11:W11"/>
    <mergeCell ref="R1:X1"/>
    <mergeCell ref="Q2:R2"/>
    <mergeCell ref="A6:F6"/>
    <mergeCell ref="O9:P9"/>
    <mergeCell ref="V9:X9"/>
  </mergeCells>
  <phoneticPr fontId="2"/>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Zeros="0" view="pageBreakPreview" topLeftCell="A58" zoomScaleNormal="100" zoomScaleSheetLayoutView="100" workbookViewId="0">
      <selection activeCell="R7" sqref="R7"/>
    </sheetView>
  </sheetViews>
  <sheetFormatPr defaultColWidth="3.5703125" defaultRowHeight="20.100000000000001" customHeight="1" x14ac:dyDescent="0.15"/>
  <cols>
    <col min="1" max="16384" width="3.5703125" style="1"/>
  </cols>
  <sheetData>
    <row r="1" spans="1:24" ht="20.100000000000001" customHeight="1" x14ac:dyDescent="0.15">
      <c r="A1" s="183" t="s">
        <v>20</v>
      </c>
      <c r="B1" s="183"/>
      <c r="C1" s="183"/>
      <c r="D1" s="183"/>
      <c r="E1" s="183"/>
      <c r="F1" s="183"/>
      <c r="G1" s="183"/>
      <c r="H1" s="183"/>
      <c r="I1" s="183"/>
      <c r="J1" s="183"/>
      <c r="K1" s="183"/>
      <c r="L1" s="183"/>
      <c r="M1" s="183"/>
      <c r="N1" s="183"/>
      <c r="O1" s="183"/>
      <c r="P1" s="183"/>
      <c r="Q1" s="183"/>
      <c r="R1" s="183"/>
      <c r="S1" s="183"/>
      <c r="T1" s="183"/>
      <c r="U1" s="183"/>
      <c r="V1" s="183"/>
      <c r="W1" s="183"/>
      <c r="X1" s="183"/>
    </row>
    <row r="2" spans="1:24" ht="20.100000000000001" customHeight="1" x14ac:dyDescent="0.15">
      <c r="A2" s="2"/>
      <c r="B2" s="2"/>
      <c r="C2" s="2"/>
      <c r="D2" s="2"/>
      <c r="E2" s="2"/>
      <c r="F2" s="2"/>
      <c r="G2" s="2"/>
      <c r="H2" s="2"/>
      <c r="I2" s="2"/>
      <c r="J2" s="2"/>
      <c r="K2" s="2"/>
      <c r="L2" s="2"/>
      <c r="M2" s="2"/>
      <c r="N2" s="2"/>
      <c r="O2" s="2"/>
      <c r="P2" s="2"/>
      <c r="Q2" s="2"/>
      <c r="R2" s="2"/>
      <c r="S2" s="2"/>
      <c r="T2" s="2"/>
      <c r="U2" s="2"/>
      <c r="V2" s="2"/>
      <c r="W2" s="2"/>
      <c r="X2" s="2"/>
    </row>
    <row r="4" spans="1:24" ht="20.100000000000001" customHeight="1" x14ac:dyDescent="0.15">
      <c r="O4" s="182">
        <f>はじめに入力!B2</f>
        <v>0</v>
      </c>
      <c r="P4" s="182"/>
      <c r="Q4" s="2" t="s">
        <v>5</v>
      </c>
      <c r="R4" s="182">
        <f>はじめに入力!B4</f>
        <v>0</v>
      </c>
      <c r="S4" s="182"/>
      <c r="T4" s="182"/>
      <c r="U4" s="182"/>
      <c r="V4" s="183" t="s">
        <v>4</v>
      </c>
      <c r="W4" s="183"/>
      <c r="X4" s="183"/>
    </row>
    <row r="6" spans="1:24" ht="20.100000000000001" customHeight="1" x14ac:dyDescent="0.15">
      <c r="O6" s="183" t="s">
        <v>6</v>
      </c>
      <c r="P6" s="183"/>
      <c r="Q6" s="183"/>
      <c r="R6" s="183">
        <f>はじめに入力!B6</f>
        <v>0</v>
      </c>
      <c r="S6" s="183"/>
      <c r="T6" s="183"/>
      <c r="U6" s="183"/>
      <c r="V6" s="183"/>
      <c r="W6" s="183"/>
    </row>
    <row r="9" spans="1:24" ht="20.100000000000001" customHeight="1" x14ac:dyDescent="0.15">
      <c r="A9" s="6">
        <v>1</v>
      </c>
      <c r="B9" s="6"/>
      <c r="C9" s="188" t="s">
        <v>21</v>
      </c>
      <c r="D9" s="188"/>
      <c r="E9" s="188"/>
      <c r="F9" s="188"/>
      <c r="G9" s="188"/>
      <c r="H9" s="188"/>
      <c r="I9" s="188"/>
      <c r="J9" s="188"/>
      <c r="K9" s="188"/>
    </row>
    <row r="11" spans="1:24" ht="20.100000000000001" customHeight="1" x14ac:dyDescent="0.15">
      <c r="B11" s="181" t="s">
        <v>22</v>
      </c>
      <c r="C11" s="181"/>
      <c r="D11" s="181"/>
    </row>
    <row r="12" spans="1:24" ht="20.100000000000001" customHeight="1" x14ac:dyDescent="0.15">
      <c r="C12" s="184" t="s">
        <v>328</v>
      </c>
      <c r="D12" s="184"/>
      <c r="E12" s="184"/>
      <c r="F12" s="184"/>
      <c r="G12" s="184"/>
      <c r="H12" s="184"/>
      <c r="I12" s="184"/>
      <c r="J12" s="184"/>
      <c r="K12" s="184"/>
      <c r="L12" s="184"/>
      <c r="M12" s="184"/>
      <c r="N12" s="184"/>
      <c r="O12" s="184"/>
      <c r="P12" s="184"/>
      <c r="Q12" s="184"/>
      <c r="R12" s="184"/>
      <c r="S12" s="184"/>
      <c r="T12" s="184"/>
      <c r="U12" s="184"/>
      <c r="V12" s="184"/>
      <c r="W12" s="184"/>
      <c r="X12" s="184"/>
    </row>
    <row r="13" spans="1:24" ht="20.100000000000001" customHeight="1" x14ac:dyDescent="0.15">
      <c r="C13" s="184"/>
      <c r="D13" s="184"/>
      <c r="E13" s="184"/>
      <c r="F13" s="184"/>
      <c r="G13" s="184"/>
      <c r="H13" s="184"/>
      <c r="I13" s="184"/>
      <c r="J13" s="184"/>
      <c r="K13" s="184"/>
      <c r="L13" s="184"/>
      <c r="M13" s="184"/>
      <c r="N13" s="184"/>
      <c r="O13" s="184"/>
      <c r="P13" s="184"/>
      <c r="Q13" s="184"/>
      <c r="R13" s="184"/>
      <c r="S13" s="184"/>
      <c r="T13" s="184"/>
      <c r="U13" s="184"/>
      <c r="V13" s="184"/>
      <c r="W13" s="184"/>
      <c r="X13" s="184"/>
    </row>
    <row r="15" spans="1:24" ht="20.100000000000001" customHeight="1" x14ac:dyDescent="0.15">
      <c r="B15" s="181" t="s">
        <v>23</v>
      </c>
      <c r="C15" s="181"/>
      <c r="D15" s="181"/>
    </row>
    <row r="16" spans="1:24" ht="20.100000000000001" customHeight="1" x14ac:dyDescent="0.15">
      <c r="C16" s="184" t="s">
        <v>24</v>
      </c>
      <c r="D16" s="184"/>
      <c r="E16" s="184"/>
      <c r="F16" s="184"/>
      <c r="G16" s="184"/>
      <c r="H16" s="184"/>
      <c r="I16" s="184"/>
      <c r="J16" s="184"/>
      <c r="K16" s="184"/>
      <c r="L16" s="184"/>
      <c r="M16" s="184"/>
      <c r="N16" s="184"/>
      <c r="O16" s="184"/>
      <c r="P16" s="184"/>
      <c r="Q16" s="184"/>
      <c r="R16" s="184"/>
      <c r="S16" s="184"/>
      <c r="T16" s="184"/>
      <c r="U16" s="184"/>
      <c r="V16" s="184"/>
      <c r="W16" s="184"/>
      <c r="X16" s="184"/>
    </row>
    <row r="17" spans="1:24" ht="20.100000000000001" customHeight="1" x14ac:dyDescent="0.15">
      <c r="C17" s="184"/>
      <c r="D17" s="184"/>
      <c r="E17" s="184"/>
      <c r="F17" s="184"/>
      <c r="G17" s="184"/>
      <c r="H17" s="184"/>
      <c r="I17" s="184"/>
      <c r="J17" s="184"/>
      <c r="K17" s="184"/>
      <c r="L17" s="184"/>
      <c r="M17" s="184"/>
      <c r="N17" s="184"/>
      <c r="O17" s="184"/>
      <c r="P17" s="184"/>
      <c r="Q17" s="184"/>
      <c r="R17" s="184"/>
      <c r="S17" s="184"/>
      <c r="T17" s="184"/>
      <c r="U17" s="184"/>
      <c r="V17" s="184"/>
      <c r="W17" s="184"/>
      <c r="X17" s="184"/>
    </row>
    <row r="20" spans="1:24" ht="20.100000000000001" customHeight="1" x14ac:dyDescent="0.15">
      <c r="A20" s="6">
        <v>2</v>
      </c>
      <c r="B20" s="6"/>
      <c r="C20" s="188" t="s">
        <v>25</v>
      </c>
      <c r="D20" s="188"/>
      <c r="E20" s="188"/>
      <c r="F20" s="188"/>
      <c r="G20" s="188"/>
      <c r="H20" s="188"/>
      <c r="I20" s="188"/>
      <c r="J20" s="188"/>
      <c r="K20" s="188"/>
    </row>
    <row r="21" spans="1:24" ht="20.100000000000001" customHeight="1" x14ac:dyDescent="0.15">
      <c r="B21" s="181" t="s">
        <v>26</v>
      </c>
      <c r="C21" s="181"/>
      <c r="D21" s="181"/>
      <c r="E21" s="181"/>
      <c r="F21" s="181"/>
      <c r="G21" s="181"/>
      <c r="H21" s="181"/>
      <c r="I21" s="181"/>
      <c r="J21" s="181"/>
      <c r="K21" s="181"/>
      <c r="L21" s="181"/>
      <c r="M21" s="181"/>
      <c r="N21" s="181"/>
      <c r="O21" s="181"/>
      <c r="P21" s="181"/>
      <c r="Q21" s="181"/>
      <c r="R21" s="181"/>
      <c r="S21" s="181"/>
      <c r="T21" s="181"/>
      <c r="U21" s="181"/>
      <c r="V21" s="181"/>
      <c r="W21" s="181"/>
      <c r="X21" s="181"/>
    </row>
    <row r="22" spans="1:24" ht="20.100000000000001" customHeight="1" x14ac:dyDescent="0.15">
      <c r="C22" s="181" t="s">
        <v>27</v>
      </c>
      <c r="D22" s="181"/>
      <c r="E22" s="181"/>
      <c r="F22" s="181"/>
      <c r="G22" s="181"/>
      <c r="H22" s="181"/>
      <c r="I22" s="181"/>
      <c r="J22" s="181"/>
      <c r="K22" s="181"/>
      <c r="L22" s="181"/>
      <c r="M22" s="181"/>
      <c r="N22" s="181"/>
      <c r="O22" s="181"/>
      <c r="P22" s="181"/>
      <c r="Q22" s="181"/>
      <c r="R22" s="181"/>
      <c r="S22" s="181"/>
      <c r="T22" s="181"/>
      <c r="U22" s="181"/>
      <c r="V22" s="181"/>
      <c r="W22" s="181"/>
      <c r="X22" s="181"/>
    </row>
    <row r="23" spans="1:24" ht="20.100000000000001" customHeight="1" x14ac:dyDescent="0.15">
      <c r="D23" s="189" t="s">
        <v>11</v>
      </c>
      <c r="E23" s="190"/>
      <c r="F23" s="190"/>
      <c r="G23" s="190"/>
      <c r="H23" s="190"/>
      <c r="I23" s="190"/>
      <c r="J23" s="190"/>
      <c r="K23" s="190"/>
      <c r="L23" s="190"/>
      <c r="M23" s="190"/>
      <c r="N23" s="190"/>
      <c r="O23" s="190"/>
      <c r="P23" s="190"/>
      <c r="Q23" s="190"/>
      <c r="R23" s="190"/>
      <c r="S23" s="190"/>
      <c r="T23" s="190"/>
      <c r="U23" s="190"/>
      <c r="V23" s="190"/>
      <c r="W23" s="190"/>
      <c r="X23" s="191"/>
    </row>
    <row r="24" spans="1:24" ht="20.100000000000001" customHeight="1" x14ac:dyDescent="0.15">
      <c r="D24" s="192"/>
      <c r="E24" s="188"/>
      <c r="F24" s="188"/>
      <c r="G24" s="188"/>
      <c r="H24" s="188"/>
      <c r="I24" s="188"/>
      <c r="J24" s="188"/>
      <c r="K24" s="188"/>
      <c r="L24" s="188"/>
      <c r="M24" s="188"/>
      <c r="N24" s="188"/>
      <c r="O24" s="188"/>
      <c r="P24" s="188"/>
      <c r="Q24" s="188"/>
      <c r="R24" s="188"/>
      <c r="S24" s="188"/>
      <c r="T24" s="188"/>
      <c r="U24" s="188"/>
      <c r="V24" s="188"/>
      <c r="W24" s="188"/>
      <c r="X24" s="193"/>
    </row>
    <row r="25" spans="1:24" ht="20.100000000000001" customHeight="1" x14ac:dyDescent="0.15">
      <c r="D25" s="202"/>
      <c r="E25" s="202"/>
      <c r="F25" s="194" t="s">
        <v>28</v>
      </c>
      <c r="G25" s="195"/>
      <c r="H25" s="195"/>
      <c r="I25" s="195"/>
      <c r="J25" s="195"/>
      <c r="K25" s="195"/>
      <c r="L25" s="195"/>
      <c r="M25" s="195"/>
      <c r="N25" s="195"/>
      <c r="O25" s="195"/>
      <c r="P25" s="195"/>
      <c r="Q25" s="195"/>
      <c r="R25" s="195"/>
      <c r="S25" s="195"/>
      <c r="T25" s="195"/>
      <c r="U25" s="195"/>
      <c r="V25" s="195"/>
      <c r="W25" s="195"/>
      <c r="X25" s="196"/>
    </row>
    <row r="26" spans="1:24" ht="20.100000000000001" customHeight="1" x14ac:dyDescent="0.15">
      <c r="D26" s="203"/>
      <c r="E26" s="203"/>
      <c r="F26" s="197"/>
      <c r="G26" s="198"/>
      <c r="H26" s="198"/>
      <c r="I26" s="198"/>
      <c r="J26" s="198"/>
      <c r="K26" s="198"/>
      <c r="L26" s="198"/>
      <c r="M26" s="198"/>
      <c r="N26" s="198"/>
      <c r="O26" s="198"/>
      <c r="P26" s="198"/>
      <c r="Q26" s="198"/>
      <c r="R26" s="198"/>
      <c r="S26" s="198"/>
      <c r="T26" s="198"/>
      <c r="U26" s="198"/>
      <c r="V26" s="198"/>
      <c r="W26" s="198"/>
      <c r="X26" s="199"/>
    </row>
    <row r="27" spans="1:24" ht="20.100000000000001" customHeight="1" x14ac:dyDescent="0.15">
      <c r="D27" s="203"/>
      <c r="E27" s="203"/>
      <c r="F27" s="197"/>
      <c r="G27" s="198"/>
      <c r="H27" s="198"/>
      <c r="I27" s="198"/>
      <c r="J27" s="198"/>
      <c r="K27" s="198"/>
      <c r="L27" s="198"/>
      <c r="M27" s="198"/>
      <c r="N27" s="198"/>
      <c r="O27" s="198"/>
      <c r="P27" s="198"/>
      <c r="Q27" s="198"/>
      <c r="R27" s="198"/>
      <c r="S27" s="198"/>
      <c r="T27" s="198"/>
      <c r="U27" s="198"/>
      <c r="V27" s="198"/>
      <c r="W27" s="198"/>
      <c r="X27" s="199"/>
    </row>
    <row r="28" spans="1:24" ht="20.100000000000001" customHeight="1" x14ac:dyDescent="0.15">
      <c r="D28" s="203"/>
      <c r="E28" s="204"/>
      <c r="F28" s="192" t="s">
        <v>29</v>
      </c>
      <c r="G28" s="188"/>
      <c r="H28" s="188"/>
      <c r="I28" s="188"/>
      <c r="J28" s="188"/>
      <c r="K28" s="188"/>
      <c r="L28" s="188"/>
      <c r="M28" s="188"/>
      <c r="N28" s="188"/>
      <c r="O28" s="188"/>
      <c r="P28" s="188"/>
      <c r="Q28" s="188"/>
      <c r="R28" s="188"/>
      <c r="S28" s="188"/>
      <c r="T28" s="188"/>
      <c r="U28" s="188"/>
      <c r="V28" s="188"/>
      <c r="W28" s="188"/>
      <c r="X28" s="193"/>
    </row>
    <row r="29" spans="1:24" ht="20.100000000000001" customHeight="1" x14ac:dyDescent="0.15">
      <c r="D29" s="203"/>
      <c r="E29" s="202"/>
      <c r="F29" s="194" t="s">
        <v>30</v>
      </c>
      <c r="G29" s="195"/>
      <c r="H29" s="195"/>
      <c r="I29" s="195"/>
      <c r="J29" s="195"/>
      <c r="K29" s="195"/>
      <c r="L29" s="195"/>
      <c r="M29" s="195"/>
      <c r="N29" s="195"/>
      <c r="O29" s="195"/>
      <c r="P29" s="195"/>
      <c r="Q29" s="195"/>
      <c r="R29" s="195"/>
      <c r="S29" s="195"/>
      <c r="T29" s="195"/>
      <c r="U29" s="195"/>
      <c r="V29" s="195"/>
      <c r="W29" s="195"/>
      <c r="X29" s="196"/>
    </row>
    <row r="30" spans="1:24" ht="20.100000000000001" customHeight="1" x14ac:dyDescent="0.15">
      <c r="D30" s="203"/>
      <c r="E30" s="203"/>
      <c r="F30" s="197"/>
      <c r="G30" s="198"/>
      <c r="H30" s="198"/>
      <c r="I30" s="198"/>
      <c r="J30" s="198"/>
      <c r="K30" s="198"/>
      <c r="L30" s="198"/>
      <c r="M30" s="198"/>
      <c r="N30" s="198"/>
      <c r="O30" s="198"/>
      <c r="P30" s="198"/>
      <c r="Q30" s="198"/>
      <c r="R30" s="198"/>
      <c r="S30" s="198"/>
      <c r="T30" s="198"/>
      <c r="U30" s="198"/>
      <c r="V30" s="198"/>
      <c r="W30" s="198"/>
      <c r="X30" s="199"/>
    </row>
    <row r="31" spans="1:24" ht="20.100000000000001" customHeight="1" x14ac:dyDescent="0.15">
      <c r="D31" s="204"/>
      <c r="E31" s="204"/>
      <c r="F31" s="192" t="s">
        <v>31</v>
      </c>
      <c r="G31" s="188"/>
      <c r="H31" s="188"/>
      <c r="I31" s="188"/>
      <c r="J31" s="188"/>
      <c r="K31" s="188"/>
      <c r="L31" s="188"/>
      <c r="M31" s="188"/>
      <c r="N31" s="188"/>
      <c r="O31" s="188"/>
      <c r="P31" s="188"/>
      <c r="Q31" s="188"/>
      <c r="R31" s="188"/>
      <c r="S31" s="188"/>
      <c r="T31" s="188"/>
      <c r="U31" s="188"/>
      <c r="V31" s="188"/>
      <c r="W31" s="188"/>
      <c r="X31" s="193"/>
    </row>
    <row r="32" spans="1:24" ht="20.100000000000001" customHeight="1" x14ac:dyDescent="0.15">
      <c r="D32" s="205" t="s">
        <v>334</v>
      </c>
      <c r="E32" s="206"/>
      <c r="F32" s="189" t="s">
        <v>13</v>
      </c>
      <c r="G32" s="190"/>
      <c r="H32" s="190"/>
      <c r="I32" s="190"/>
      <c r="J32" s="190"/>
      <c r="K32" s="190"/>
      <c r="L32" s="190"/>
      <c r="M32" s="190"/>
      <c r="N32" s="190"/>
      <c r="O32" s="190"/>
      <c r="P32" s="190"/>
      <c r="Q32" s="190"/>
      <c r="R32" s="190"/>
      <c r="S32" s="190"/>
      <c r="T32" s="190"/>
      <c r="U32" s="190"/>
      <c r="V32" s="190"/>
      <c r="W32" s="190"/>
      <c r="X32" s="191"/>
    </row>
    <row r="33" spans="2:24" ht="20.100000000000001" customHeight="1" x14ac:dyDescent="0.15">
      <c r="D33" s="207"/>
      <c r="E33" s="208"/>
      <c r="F33" s="192"/>
      <c r="G33" s="188"/>
      <c r="H33" s="188"/>
      <c r="I33" s="188"/>
      <c r="J33" s="188"/>
      <c r="K33" s="188"/>
      <c r="L33" s="188"/>
      <c r="M33" s="188"/>
      <c r="N33" s="188"/>
      <c r="O33" s="188"/>
      <c r="P33" s="188"/>
      <c r="Q33" s="188"/>
      <c r="R33" s="188"/>
      <c r="S33" s="188"/>
      <c r="T33" s="188"/>
      <c r="U33" s="188"/>
      <c r="V33" s="188"/>
      <c r="W33" s="188"/>
      <c r="X33" s="193"/>
    </row>
    <row r="34" spans="2:24" ht="20.100000000000001" customHeight="1" x14ac:dyDescent="0.15">
      <c r="D34" s="205"/>
      <c r="E34" s="206"/>
      <c r="F34" s="189" t="s">
        <v>12</v>
      </c>
      <c r="G34" s="190"/>
      <c r="H34" s="190"/>
      <c r="I34" s="190"/>
      <c r="J34" s="190"/>
      <c r="K34" s="190"/>
      <c r="L34" s="190"/>
      <c r="M34" s="190"/>
      <c r="N34" s="190"/>
      <c r="O34" s="190"/>
      <c r="P34" s="190"/>
      <c r="Q34" s="190"/>
      <c r="R34" s="190"/>
      <c r="S34" s="190"/>
      <c r="T34" s="190"/>
      <c r="U34" s="190"/>
      <c r="V34" s="190"/>
      <c r="W34" s="190"/>
      <c r="X34" s="191"/>
    </row>
    <row r="35" spans="2:24" ht="20.100000000000001" customHeight="1" x14ac:dyDescent="0.15">
      <c r="D35" s="207"/>
      <c r="E35" s="208"/>
      <c r="F35" s="192"/>
      <c r="G35" s="188"/>
      <c r="H35" s="188"/>
      <c r="I35" s="188"/>
      <c r="J35" s="188"/>
      <c r="K35" s="188"/>
      <c r="L35" s="188"/>
      <c r="M35" s="188"/>
      <c r="N35" s="188"/>
      <c r="O35" s="188"/>
      <c r="P35" s="188"/>
      <c r="Q35" s="188"/>
      <c r="R35" s="188"/>
      <c r="S35" s="188"/>
      <c r="T35" s="188"/>
      <c r="U35" s="188"/>
      <c r="V35" s="188"/>
      <c r="W35" s="188"/>
      <c r="X35" s="193"/>
    </row>
    <row r="36" spans="2:24" ht="20.100000000000001" customHeight="1" x14ac:dyDescent="0.15">
      <c r="D36" s="205"/>
      <c r="E36" s="206"/>
      <c r="F36" s="200" t="s">
        <v>32</v>
      </c>
      <c r="G36" s="200"/>
      <c r="H36" s="200"/>
      <c r="I36" s="200"/>
      <c r="J36" s="200"/>
      <c r="K36" s="200"/>
      <c r="L36" s="200"/>
      <c r="M36" s="200"/>
      <c r="N36" s="200"/>
      <c r="O36" s="200"/>
      <c r="P36" s="200"/>
      <c r="Q36" s="200"/>
      <c r="R36" s="200"/>
      <c r="S36" s="200"/>
      <c r="T36" s="200"/>
      <c r="U36" s="200"/>
      <c r="V36" s="200"/>
      <c r="W36" s="200"/>
      <c r="X36" s="201"/>
    </row>
    <row r="37" spans="2:24" ht="20.100000000000001" customHeight="1" x14ac:dyDescent="0.15">
      <c r="D37" s="207"/>
      <c r="E37" s="208"/>
      <c r="F37" s="188"/>
      <c r="G37" s="188"/>
      <c r="H37" s="188"/>
      <c r="I37" s="188"/>
      <c r="J37" s="188"/>
      <c r="K37" s="188"/>
      <c r="L37" s="188"/>
      <c r="M37" s="188"/>
      <c r="N37" s="188"/>
      <c r="O37" s="188"/>
      <c r="P37" s="188"/>
      <c r="Q37" s="188"/>
      <c r="R37" s="188"/>
      <c r="S37" s="188"/>
      <c r="T37" s="188"/>
      <c r="U37" s="188"/>
      <c r="V37" s="188"/>
      <c r="W37" s="188"/>
      <c r="X37" s="193"/>
    </row>
    <row r="41" spans="2:24" ht="20.100000000000001" customHeight="1" x14ac:dyDescent="0.15">
      <c r="C41" s="181" t="s">
        <v>33</v>
      </c>
      <c r="D41" s="181"/>
      <c r="E41" s="181"/>
      <c r="F41" s="181"/>
      <c r="G41" s="181"/>
      <c r="H41" s="181"/>
      <c r="I41" s="181"/>
      <c r="J41" s="181"/>
      <c r="K41" s="181"/>
      <c r="L41" s="181"/>
      <c r="M41" s="181"/>
      <c r="N41" s="181"/>
      <c r="O41" s="181"/>
      <c r="P41" s="181"/>
      <c r="Q41" s="181"/>
      <c r="R41" s="181"/>
      <c r="S41" s="181"/>
      <c r="T41" s="181"/>
      <c r="U41" s="181"/>
      <c r="V41" s="181"/>
      <c r="W41" s="181"/>
      <c r="X41" s="181"/>
    </row>
    <row r="42" spans="2:24" ht="20.100000000000001" customHeight="1" x14ac:dyDescent="0.15">
      <c r="D42" s="184" t="s">
        <v>34</v>
      </c>
      <c r="E42" s="184"/>
      <c r="F42" s="184"/>
      <c r="G42" s="184"/>
      <c r="H42" s="184"/>
      <c r="I42" s="184"/>
      <c r="J42" s="184"/>
      <c r="K42" s="184"/>
      <c r="L42" s="184"/>
      <c r="M42" s="184"/>
      <c r="N42" s="184"/>
      <c r="O42" s="184"/>
      <c r="P42" s="184"/>
      <c r="Q42" s="184"/>
      <c r="R42" s="184"/>
      <c r="S42" s="184"/>
      <c r="T42" s="184"/>
      <c r="U42" s="184"/>
      <c r="V42" s="184"/>
      <c r="W42" s="184"/>
      <c r="X42" s="184"/>
    </row>
    <row r="43" spans="2:24" ht="20.100000000000001" customHeight="1" x14ac:dyDescent="0.15">
      <c r="D43" s="184"/>
      <c r="E43" s="184"/>
      <c r="F43" s="184"/>
      <c r="G43" s="184"/>
      <c r="H43" s="184"/>
      <c r="I43" s="184"/>
      <c r="J43" s="184"/>
      <c r="K43" s="184"/>
      <c r="L43" s="184"/>
      <c r="M43" s="184"/>
      <c r="N43" s="184"/>
      <c r="O43" s="184"/>
      <c r="P43" s="184"/>
      <c r="Q43" s="184"/>
      <c r="R43" s="184"/>
      <c r="S43" s="184"/>
      <c r="T43" s="184"/>
      <c r="U43" s="184"/>
      <c r="V43" s="184"/>
      <c r="W43" s="184"/>
      <c r="X43" s="184"/>
    </row>
    <row r="45" spans="2:24" ht="20.100000000000001" customHeight="1" x14ac:dyDescent="0.15">
      <c r="B45" s="181" t="s">
        <v>35</v>
      </c>
      <c r="C45" s="181"/>
      <c r="D45" s="181"/>
      <c r="E45" s="181"/>
      <c r="F45" s="181"/>
      <c r="G45" s="181"/>
      <c r="H45" s="181"/>
      <c r="I45" s="181"/>
      <c r="J45" s="181"/>
      <c r="K45" s="181"/>
      <c r="L45" s="181"/>
      <c r="M45" s="181"/>
      <c r="N45" s="181"/>
      <c r="O45" s="181"/>
      <c r="P45" s="181"/>
      <c r="Q45" s="181"/>
      <c r="R45" s="181"/>
      <c r="S45" s="181"/>
      <c r="T45" s="181"/>
      <c r="U45" s="181"/>
      <c r="V45" s="181"/>
      <c r="W45" s="181"/>
      <c r="X45" s="181"/>
    </row>
    <row r="46" spans="2:24" ht="20.100000000000001" customHeight="1" x14ac:dyDescent="0.15">
      <c r="B46" s="5"/>
      <c r="C46" s="181" t="s">
        <v>62</v>
      </c>
      <c r="D46" s="181"/>
      <c r="E46" s="181"/>
      <c r="F46" s="181"/>
      <c r="G46" s="181"/>
      <c r="H46" s="181"/>
      <c r="I46" s="181"/>
      <c r="J46" s="181"/>
      <c r="K46" s="181"/>
      <c r="L46" s="181"/>
      <c r="M46" s="181"/>
      <c r="N46" s="181"/>
      <c r="O46" s="181"/>
      <c r="P46" s="181"/>
      <c r="Q46" s="181"/>
      <c r="R46" s="181"/>
      <c r="S46" s="181"/>
      <c r="T46" s="181"/>
      <c r="U46" s="181"/>
      <c r="V46" s="181"/>
      <c r="W46" s="181"/>
      <c r="X46" s="181"/>
    </row>
    <row r="47" spans="2:24" ht="20.100000000000001" customHeight="1" x14ac:dyDescent="0.15">
      <c r="D47" s="181" t="s">
        <v>63</v>
      </c>
      <c r="E47" s="181"/>
      <c r="F47" s="181"/>
      <c r="G47" s="181"/>
      <c r="H47" s="181"/>
      <c r="I47" s="181"/>
      <c r="J47" s="181"/>
      <c r="K47" s="181"/>
      <c r="L47" s="181"/>
      <c r="M47" s="181"/>
      <c r="N47" s="181"/>
      <c r="O47" s="181"/>
      <c r="P47" s="181"/>
      <c r="Q47" s="181"/>
      <c r="R47" s="181"/>
      <c r="S47" s="181"/>
      <c r="T47" s="181"/>
      <c r="U47" s="181"/>
      <c r="V47" s="181"/>
      <c r="W47" s="181"/>
      <c r="X47" s="181"/>
    </row>
    <row r="48" spans="2:24" ht="20.100000000000001" customHeight="1" x14ac:dyDescent="0.15">
      <c r="D48" s="3" t="s">
        <v>36</v>
      </c>
      <c r="E48" s="181" t="s">
        <v>37</v>
      </c>
      <c r="F48" s="181"/>
      <c r="G48" s="181"/>
      <c r="H48" s="181"/>
      <c r="I48" s="181"/>
      <c r="J48" s="181"/>
      <c r="K48" s="181"/>
      <c r="L48" s="181"/>
      <c r="M48" s="181"/>
      <c r="N48" s="181"/>
      <c r="O48" s="181"/>
      <c r="P48" s="181"/>
      <c r="Q48" s="181"/>
      <c r="R48" s="181"/>
      <c r="S48" s="181"/>
      <c r="T48" s="181"/>
      <c r="U48" s="181"/>
      <c r="V48" s="181"/>
      <c r="W48" s="181"/>
      <c r="X48" s="181"/>
    </row>
    <row r="49" spans="1:24" ht="20.100000000000001" customHeight="1" x14ac:dyDescent="0.15">
      <c r="D49" s="181" t="s">
        <v>329</v>
      </c>
      <c r="E49" s="181"/>
      <c r="F49" s="181"/>
      <c r="G49" s="181"/>
      <c r="H49" s="181"/>
      <c r="I49" s="181"/>
      <c r="J49" s="181"/>
      <c r="K49" s="181"/>
      <c r="L49" s="181"/>
      <c r="M49" s="181"/>
      <c r="N49" s="181"/>
      <c r="O49" s="181"/>
      <c r="P49" s="181"/>
      <c r="Q49" s="181"/>
      <c r="R49" s="181"/>
      <c r="S49" s="181"/>
      <c r="T49" s="181"/>
      <c r="U49" s="181"/>
      <c r="V49" s="181"/>
      <c r="W49" s="181"/>
      <c r="X49" s="181"/>
    </row>
    <row r="50" spans="1:24" ht="20.100000000000001" customHeight="1" x14ac:dyDescent="0.15">
      <c r="D50" s="8" t="s">
        <v>36</v>
      </c>
      <c r="E50" s="209" t="s">
        <v>335</v>
      </c>
      <c r="F50" s="209"/>
      <c r="G50" s="209"/>
      <c r="H50" s="209"/>
      <c r="I50" s="209"/>
      <c r="J50" s="209"/>
      <c r="K50" s="209"/>
      <c r="L50" s="209"/>
      <c r="M50" s="209"/>
      <c r="N50" s="209"/>
      <c r="O50" s="209"/>
      <c r="P50" s="209"/>
      <c r="Q50" s="209"/>
      <c r="R50" s="209"/>
      <c r="S50" s="209"/>
      <c r="T50" s="209"/>
      <c r="U50" s="209"/>
      <c r="V50" s="209"/>
      <c r="W50" s="209"/>
      <c r="X50" s="209"/>
    </row>
    <row r="51" spans="1:24" ht="20.100000000000001" customHeight="1" x14ac:dyDescent="0.15">
      <c r="E51" s="209"/>
      <c r="F51" s="209"/>
      <c r="G51" s="209"/>
      <c r="H51" s="209"/>
      <c r="I51" s="209"/>
      <c r="J51" s="209"/>
      <c r="K51" s="209"/>
      <c r="L51" s="209"/>
      <c r="M51" s="209"/>
      <c r="N51" s="209"/>
      <c r="O51" s="209"/>
      <c r="P51" s="209"/>
      <c r="Q51" s="209"/>
      <c r="R51" s="209"/>
      <c r="S51" s="209"/>
      <c r="T51" s="209"/>
      <c r="U51" s="209"/>
      <c r="V51" s="209"/>
      <c r="W51" s="209"/>
      <c r="X51" s="209"/>
    </row>
    <row r="52" spans="1:24" ht="20.100000000000001" customHeight="1" x14ac:dyDescent="0.15">
      <c r="E52" s="209"/>
      <c r="F52" s="209"/>
      <c r="G52" s="209"/>
      <c r="H52" s="209"/>
      <c r="I52" s="209"/>
      <c r="J52" s="209"/>
      <c r="K52" s="209"/>
      <c r="L52" s="209"/>
      <c r="M52" s="209"/>
      <c r="N52" s="209"/>
      <c r="O52" s="209"/>
      <c r="P52" s="209"/>
      <c r="Q52" s="209"/>
      <c r="R52" s="209"/>
      <c r="S52" s="209"/>
      <c r="T52" s="209"/>
      <c r="U52" s="209"/>
      <c r="V52" s="209"/>
      <c r="W52" s="209"/>
      <c r="X52" s="209"/>
    </row>
    <row r="55" spans="1:24" ht="20.100000000000001" customHeight="1" x14ac:dyDescent="0.15">
      <c r="A55" s="6">
        <v>3</v>
      </c>
      <c r="B55" s="6"/>
      <c r="C55" s="188" t="s">
        <v>38</v>
      </c>
      <c r="D55" s="188"/>
      <c r="E55" s="188"/>
      <c r="F55" s="188"/>
      <c r="G55" s="188"/>
      <c r="H55" s="188"/>
      <c r="I55" s="188"/>
      <c r="J55" s="188"/>
      <c r="K55" s="188"/>
      <c r="L55" s="188"/>
    </row>
    <row r="56" spans="1:24" ht="20.100000000000001" customHeight="1" x14ac:dyDescent="0.15">
      <c r="B56" s="3" t="s">
        <v>36</v>
      </c>
      <c r="C56" s="181" t="s">
        <v>39</v>
      </c>
      <c r="D56" s="181"/>
      <c r="E56" s="181"/>
      <c r="F56" s="181"/>
      <c r="G56" s="181"/>
      <c r="H56" s="181"/>
      <c r="I56" s="181"/>
      <c r="J56" s="181"/>
      <c r="K56" s="181"/>
      <c r="L56" s="181"/>
      <c r="M56" s="181"/>
      <c r="N56" s="181"/>
      <c r="O56" s="181"/>
      <c r="P56" s="181"/>
      <c r="Q56" s="181"/>
      <c r="R56" s="181"/>
      <c r="S56" s="181"/>
      <c r="T56" s="181"/>
      <c r="U56" s="181"/>
      <c r="V56" s="181"/>
      <c r="W56" s="181"/>
      <c r="X56" s="181"/>
    </row>
    <row r="59" spans="1:24" ht="20.100000000000001" customHeight="1" x14ac:dyDescent="0.15">
      <c r="A59" s="6">
        <v>4</v>
      </c>
      <c r="B59" s="6"/>
      <c r="C59" s="188" t="s">
        <v>40</v>
      </c>
      <c r="D59" s="188"/>
      <c r="E59" s="188"/>
      <c r="F59" s="188"/>
      <c r="G59" s="188"/>
      <c r="H59" s="188"/>
      <c r="I59" s="188"/>
      <c r="J59" s="188"/>
      <c r="K59" s="188"/>
      <c r="L59" s="188"/>
    </row>
    <row r="60" spans="1:24" ht="20.100000000000001" customHeight="1" x14ac:dyDescent="0.15">
      <c r="B60" s="3" t="s">
        <v>36</v>
      </c>
      <c r="C60" s="181" t="s">
        <v>41</v>
      </c>
      <c r="D60" s="181"/>
      <c r="E60" s="181"/>
      <c r="F60" s="181"/>
      <c r="G60" s="181"/>
      <c r="H60" s="181"/>
      <c r="I60" s="181"/>
      <c r="J60" s="181"/>
      <c r="K60" s="181"/>
      <c r="L60" s="181"/>
      <c r="M60" s="181"/>
      <c r="N60" s="181"/>
      <c r="O60" s="181"/>
      <c r="P60" s="181"/>
      <c r="Q60" s="181"/>
      <c r="R60" s="181"/>
      <c r="S60" s="181"/>
      <c r="T60" s="181"/>
      <c r="U60" s="181"/>
      <c r="V60" s="181"/>
      <c r="W60" s="181"/>
      <c r="X60" s="181"/>
    </row>
    <row r="61" spans="1:24" ht="51.75" customHeight="1" x14ac:dyDescent="0.15">
      <c r="A61" s="187" t="s">
        <v>895</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row>
  </sheetData>
  <mergeCells count="41">
    <mergeCell ref="C60:X60"/>
    <mergeCell ref="C46:X46"/>
    <mergeCell ref="E48:X48"/>
    <mergeCell ref="D49:X49"/>
    <mergeCell ref="E50:X52"/>
    <mergeCell ref="C55:L55"/>
    <mergeCell ref="C56:X56"/>
    <mergeCell ref="C41:X41"/>
    <mergeCell ref="D42:X43"/>
    <mergeCell ref="B45:X45"/>
    <mergeCell ref="D47:X47"/>
    <mergeCell ref="C59:L59"/>
    <mergeCell ref="F36:X37"/>
    <mergeCell ref="D25:D31"/>
    <mergeCell ref="E25:E28"/>
    <mergeCell ref="E29:E31"/>
    <mergeCell ref="D32:E33"/>
    <mergeCell ref="D34:E35"/>
    <mergeCell ref="D36:E37"/>
    <mergeCell ref="A1:X1"/>
    <mergeCell ref="O4:P4"/>
    <mergeCell ref="V4:X4"/>
    <mergeCell ref="O6:Q6"/>
    <mergeCell ref="R4:U4"/>
    <mergeCell ref="R6:W6"/>
    <mergeCell ref="A61:X61"/>
    <mergeCell ref="B15:D15"/>
    <mergeCell ref="C9:K9"/>
    <mergeCell ref="B11:D11"/>
    <mergeCell ref="C12:X13"/>
    <mergeCell ref="D23:X24"/>
    <mergeCell ref="F25:X27"/>
    <mergeCell ref="F28:X28"/>
    <mergeCell ref="F29:X30"/>
    <mergeCell ref="C16:X17"/>
    <mergeCell ref="C20:K20"/>
    <mergeCell ref="B21:X21"/>
    <mergeCell ref="C22:X22"/>
    <mergeCell ref="F31:X31"/>
    <mergeCell ref="F32:X33"/>
    <mergeCell ref="F34:X35"/>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3"/>
  <sheetViews>
    <sheetView showZeros="0" view="pageBreakPreview" topLeftCell="A94" zoomScaleNormal="100" zoomScaleSheetLayoutView="100" workbookViewId="0">
      <selection activeCell="C108" sqref="C108:G108"/>
    </sheetView>
  </sheetViews>
  <sheetFormatPr defaultColWidth="3.5703125" defaultRowHeight="20.100000000000001" customHeight="1" x14ac:dyDescent="0.15"/>
  <cols>
    <col min="1" max="6" width="3.5703125" style="1"/>
    <col min="7" max="7" width="6.28515625" style="1" customWidth="1"/>
    <col min="8" max="8" width="4.7109375" style="1" customWidth="1"/>
    <col min="9" max="9" width="6.28515625" style="1" customWidth="1"/>
    <col min="10" max="10" width="4.7109375" style="1" customWidth="1"/>
    <col min="11" max="11" width="6.28515625" style="1" customWidth="1"/>
    <col min="12" max="12" width="4.7109375" style="1" customWidth="1"/>
    <col min="13" max="13" width="6.28515625" style="1" customWidth="1"/>
    <col min="14" max="24" width="4.7109375" style="1" customWidth="1"/>
    <col min="25" max="16384" width="3.5703125" style="1"/>
  </cols>
  <sheetData>
    <row r="1" spans="1:24" ht="20.100000000000001" customHeight="1" x14ac:dyDescent="0.15">
      <c r="U1" s="183" t="s">
        <v>42</v>
      </c>
      <c r="V1" s="183"/>
      <c r="W1" s="183"/>
      <c r="X1" s="183"/>
    </row>
    <row r="2" spans="1:24" ht="20.100000000000001" customHeight="1" x14ac:dyDescent="0.15">
      <c r="U2" s="2"/>
      <c r="V2" s="2"/>
      <c r="W2" s="2"/>
      <c r="X2" s="2"/>
    </row>
    <row r="3" spans="1:24" ht="20.100000000000001" customHeight="1" x14ac:dyDescent="0.15">
      <c r="A3" s="183" t="s">
        <v>9</v>
      </c>
      <c r="B3" s="183"/>
      <c r="C3" s="183"/>
      <c r="D3" s="183"/>
      <c r="E3" s="183"/>
      <c r="F3" s="183"/>
      <c r="G3" s="183"/>
      <c r="H3" s="183"/>
      <c r="I3" s="183"/>
      <c r="J3" s="183"/>
      <c r="K3" s="183"/>
      <c r="L3" s="183"/>
      <c r="M3" s="183"/>
      <c r="N3" s="183"/>
      <c r="O3" s="183"/>
      <c r="P3" s="183"/>
      <c r="Q3" s="183"/>
      <c r="R3" s="183"/>
      <c r="S3" s="183"/>
      <c r="T3" s="183"/>
      <c r="U3" s="183"/>
      <c r="V3" s="183"/>
      <c r="W3" s="183"/>
      <c r="X3" s="183"/>
    </row>
    <row r="4" spans="1:24" ht="20.100000000000001" customHeight="1" x14ac:dyDescent="0.15">
      <c r="A4" s="183" t="s">
        <v>64</v>
      </c>
      <c r="B4" s="183"/>
      <c r="C4" s="183"/>
      <c r="D4" s="183"/>
      <c r="E4" s="183"/>
      <c r="F4" s="183"/>
      <c r="G4" s="183"/>
      <c r="H4" s="183"/>
      <c r="I4" s="183"/>
      <c r="J4" s="183"/>
      <c r="K4" s="183"/>
      <c r="L4" s="183"/>
      <c r="M4" s="183"/>
      <c r="N4" s="183"/>
      <c r="O4" s="183"/>
      <c r="P4" s="183"/>
      <c r="Q4" s="183"/>
      <c r="R4" s="183"/>
      <c r="S4" s="183"/>
      <c r="T4" s="183"/>
      <c r="U4" s="183"/>
      <c r="V4" s="183"/>
      <c r="W4" s="183"/>
      <c r="X4" s="183"/>
    </row>
    <row r="7" spans="1:24" ht="20.100000000000001" customHeight="1" x14ac:dyDescent="0.15">
      <c r="D7" s="247" t="s">
        <v>43</v>
      </c>
      <c r="E7" s="247"/>
      <c r="F7" s="247"/>
      <c r="G7" s="247"/>
      <c r="H7" s="247">
        <f>はじめに入力!B3</f>
        <v>0</v>
      </c>
      <c r="I7" s="247"/>
      <c r="J7" s="247"/>
      <c r="K7" s="247"/>
      <c r="L7" s="247"/>
      <c r="M7" s="247"/>
      <c r="N7" s="247"/>
      <c r="O7" s="247"/>
      <c r="P7" s="247"/>
      <c r="Q7" s="247"/>
      <c r="R7" s="247"/>
      <c r="S7" s="247"/>
      <c r="T7" s="247"/>
      <c r="U7" s="247"/>
    </row>
    <row r="8" spans="1:24" ht="20.100000000000001" customHeight="1" x14ac:dyDescent="0.15">
      <c r="D8" s="247"/>
      <c r="E8" s="247"/>
      <c r="F8" s="247"/>
      <c r="G8" s="247"/>
      <c r="H8" s="247"/>
      <c r="I8" s="247"/>
      <c r="J8" s="247"/>
      <c r="K8" s="247"/>
      <c r="L8" s="247"/>
      <c r="M8" s="247"/>
      <c r="N8" s="247"/>
      <c r="O8" s="247"/>
      <c r="P8" s="247"/>
      <c r="Q8" s="247"/>
      <c r="R8" s="247"/>
      <c r="S8" s="247"/>
      <c r="T8" s="247"/>
      <c r="U8" s="247"/>
    </row>
    <row r="9" spans="1:24" ht="20.100000000000001" customHeight="1" x14ac:dyDescent="0.15">
      <c r="D9" s="247" t="s">
        <v>4</v>
      </c>
      <c r="E9" s="247"/>
      <c r="F9" s="247"/>
      <c r="G9" s="247"/>
      <c r="H9" s="325">
        <f>はじめに入力!B2</f>
        <v>0</v>
      </c>
      <c r="I9" s="326"/>
      <c r="J9" s="326"/>
      <c r="K9" s="225" t="s">
        <v>46</v>
      </c>
      <c r="L9" s="225"/>
      <c r="M9" s="326">
        <f>はじめに入力!B4</f>
        <v>0</v>
      </c>
      <c r="N9" s="326"/>
      <c r="O9" s="326"/>
      <c r="P9" s="326"/>
      <c r="Q9" s="326"/>
      <c r="R9" s="326"/>
      <c r="S9" s="225" t="s">
        <v>4</v>
      </c>
      <c r="T9" s="225"/>
      <c r="U9" s="206"/>
    </row>
    <row r="10" spans="1:24" ht="20.100000000000001" customHeight="1" x14ac:dyDescent="0.15">
      <c r="D10" s="247"/>
      <c r="E10" s="247"/>
      <c r="F10" s="247"/>
      <c r="G10" s="247"/>
      <c r="H10" s="327"/>
      <c r="I10" s="328"/>
      <c r="J10" s="328"/>
      <c r="K10" s="226"/>
      <c r="L10" s="226"/>
      <c r="M10" s="328"/>
      <c r="N10" s="328"/>
      <c r="O10" s="328"/>
      <c r="P10" s="328"/>
      <c r="Q10" s="328"/>
      <c r="R10" s="328"/>
      <c r="S10" s="226"/>
      <c r="T10" s="226"/>
      <c r="U10" s="208"/>
    </row>
    <row r="11" spans="1:24" ht="20.100000000000001" customHeight="1" x14ac:dyDescent="0.15">
      <c r="D11" s="247" t="s">
        <v>43</v>
      </c>
      <c r="E11" s="247"/>
      <c r="F11" s="247"/>
      <c r="G11" s="247"/>
      <c r="H11" s="247">
        <f>はじめに入力!B5</f>
        <v>0</v>
      </c>
      <c r="I11" s="247"/>
      <c r="J11" s="247"/>
      <c r="K11" s="247"/>
      <c r="L11" s="247"/>
      <c r="M11" s="247"/>
      <c r="N11" s="247"/>
      <c r="O11" s="247"/>
      <c r="P11" s="247"/>
      <c r="Q11" s="247"/>
      <c r="R11" s="247"/>
      <c r="S11" s="247"/>
      <c r="T11" s="247"/>
      <c r="U11" s="247"/>
    </row>
    <row r="12" spans="1:24" ht="20.100000000000001" customHeight="1" x14ac:dyDescent="0.15">
      <c r="D12" s="247"/>
      <c r="E12" s="247"/>
      <c r="F12" s="247"/>
      <c r="G12" s="247"/>
      <c r="H12" s="247"/>
      <c r="I12" s="247"/>
      <c r="J12" s="247"/>
      <c r="K12" s="247"/>
      <c r="L12" s="247"/>
      <c r="M12" s="247"/>
      <c r="N12" s="247"/>
      <c r="O12" s="247"/>
      <c r="P12" s="247"/>
      <c r="Q12" s="247"/>
      <c r="R12" s="247"/>
      <c r="S12" s="247"/>
      <c r="T12" s="247"/>
      <c r="U12" s="247"/>
    </row>
    <row r="13" spans="1:24" ht="20.100000000000001" customHeight="1" x14ac:dyDescent="0.15">
      <c r="D13" s="247" t="s">
        <v>44</v>
      </c>
      <c r="E13" s="247"/>
      <c r="F13" s="247"/>
      <c r="G13" s="247"/>
      <c r="H13" s="205">
        <f>はじめに入力!B6</f>
        <v>0</v>
      </c>
      <c r="I13" s="225"/>
      <c r="J13" s="225"/>
      <c r="K13" s="225"/>
      <c r="L13" s="225"/>
      <c r="M13" s="225"/>
      <c r="N13" s="225"/>
      <c r="O13" s="225"/>
      <c r="P13" s="225"/>
      <c r="Q13" s="225"/>
      <c r="R13" s="225"/>
      <c r="S13" s="225"/>
      <c r="T13" s="225"/>
      <c r="U13" s="206"/>
    </row>
    <row r="14" spans="1:24" ht="20.100000000000001" customHeight="1" x14ac:dyDescent="0.15">
      <c r="D14" s="247"/>
      <c r="E14" s="247"/>
      <c r="F14" s="247"/>
      <c r="G14" s="247"/>
      <c r="H14" s="207"/>
      <c r="I14" s="226"/>
      <c r="J14" s="226"/>
      <c r="K14" s="226"/>
      <c r="L14" s="226"/>
      <c r="M14" s="226"/>
      <c r="N14" s="226"/>
      <c r="O14" s="226"/>
      <c r="P14" s="226"/>
      <c r="Q14" s="226"/>
      <c r="R14" s="226"/>
      <c r="S14" s="226"/>
      <c r="T14" s="226"/>
      <c r="U14" s="208"/>
    </row>
    <row r="15" spans="1:24" ht="20.100000000000001" customHeight="1" x14ac:dyDescent="0.15">
      <c r="D15" s="247" t="s">
        <v>43</v>
      </c>
      <c r="E15" s="247"/>
      <c r="F15" s="247"/>
      <c r="G15" s="247"/>
      <c r="H15" s="247">
        <f>はじめに入力!B7</f>
        <v>0</v>
      </c>
      <c r="I15" s="247"/>
      <c r="J15" s="247"/>
      <c r="K15" s="247"/>
      <c r="L15" s="247"/>
      <c r="M15" s="247"/>
      <c r="N15" s="247"/>
      <c r="O15" s="247"/>
      <c r="P15" s="247"/>
      <c r="Q15" s="247"/>
      <c r="R15" s="247"/>
      <c r="S15" s="247"/>
      <c r="T15" s="247"/>
      <c r="U15" s="247"/>
    </row>
    <row r="16" spans="1:24" ht="20.100000000000001" customHeight="1" x14ac:dyDescent="0.15">
      <c r="D16" s="247"/>
      <c r="E16" s="247"/>
      <c r="F16" s="247"/>
      <c r="G16" s="247"/>
      <c r="H16" s="247"/>
      <c r="I16" s="247"/>
      <c r="J16" s="247"/>
      <c r="K16" s="247"/>
      <c r="L16" s="247"/>
      <c r="M16" s="247"/>
      <c r="N16" s="247"/>
      <c r="O16" s="247"/>
      <c r="P16" s="247"/>
      <c r="Q16" s="247"/>
      <c r="R16" s="247"/>
      <c r="S16" s="247"/>
      <c r="T16" s="247"/>
      <c r="U16" s="247"/>
    </row>
    <row r="17" spans="3:22" ht="20.100000000000001" customHeight="1" x14ac:dyDescent="0.15">
      <c r="D17" s="247" t="s">
        <v>45</v>
      </c>
      <c r="E17" s="247"/>
      <c r="F17" s="247"/>
      <c r="G17" s="247"/>
      <c r="H17" s="247">
        <f>はじめに入力!B8</f>
        <v>0</v>
      </c>
      <c r="I17" s="247"/>
      <c r="J17" s="247"/>
      <c r="K17" s="247"/>
      <c r="L17" s="247"/>
      <c r="M17" s="247"/>
      <c r="N17" s="247"/>
      <c r="O17" s="247"/>
      <c r="P17" s="247"/>
      <c r="Q17" s="247"/>
      <c r="R17" s="247"/>
      <c r="S17" s="247"/>
      <c r="T17" s="247"/>
      <c r="U17" s="247"/>
    </row>
    <row r="18" spans="3:22" ht="20.100000000000001" customHeight="1" x14ac:dyDescent="0.15">
      <c r="D18" s="247"/>
      <c r="E18" s="247"/>
      <c r="F18" s="247"/>
      <c r="G18" s="247"/>
      <c r="H18" s="247"/>
      <c r="I18" s="247"/>
      <c r="J18" s="247"/>
      <c r="K18" s="247"/>
      <c r="L18" s="247"/>
      <c r="M18" s="247"/>
      <c r="N18" s="247"/>
      <c r="O18" s="247"/>
      <c r="P18" s="247"/>
      <c r="Q18" s="247"/>
      <c r="R18" s="247"/>
      <c r="S18" s="247"/>
      <c r="T18" s="247"/>
      <c r="U18" s="247"/>
    </row>
    <row r="21" spans="3:22" ht="20.100000000000001" customHeight="1" x14ac:dyDescent="0.15">
      <c r="C21" s="205" t="s">
        <v>47</v>
      </c>
      <c r="D21" s="206"/>
      <c r="E21" s="190" t="s">
        <v>48</v>
      </c>
      <c r="F21" s="190"/>
      <c r="G21" s="190"/>
      <c r="H21" s="190"/>
      <c r="I21" s="190"/>
      <c r="J21" s="190"/>
      <c r="K21" s="190"/>
      <c r="L21" s="190"/>
      <c r="M21" s="190"/>
      <c r="N21" s="190"/>
      <c r="O21" s="190"/>
      <c r="P21" s="190"/>
      <c r="Q21" s="190"/>
      <c r="R21" s="190"/>
      <c r="S21" s="190"/>
      <c r="T21" s="190"/>
      <c r="U21" s="190"/>
      <c r="V21" s="191"/>
    </row>
    <row r="22" spans="3:22" ht="20.100000000000001" customHeight="1" x14ac:dyDescent="0.15">
      <c r="C22" s="244"/>
      <c r="D22" s="246"/>
      <c r="E22" s="250" t="s">
        <v>327</v>
      </c>
      <c r="F22" s="329"/>
      <c r="G22" s="329"/>
      <c r="H22" s="329"/>
      <c r="I22" s="329"/>
      <c r="J22" s="329"/>
      <c r="K22" s="329"/>
      <c r="L22" s="329"/>
      <c r="M22" s="329"/>
      <c r="N22" s="329"/>
      <c r="O22" s="329"/>
      <c r="P22" s="329"/>
      <c r="Q22" s="329"/>
      <c r="R22" s="329"/>
      <c r="S22" s="329"/>
      <c r="T22" s="329"/>
      <c r="U22" s="329"/>
      <c r="V22" s="251"/>
    </row>
    <row r="23" spans="3:22" ht="20.100000000000001" customHeight="1" x14ac:dyDescent="0.15">
      <c r="C23" s="244"/>
      <c r="D23" s="246"/>
      <c r="E23" s="250"/>
      <c r="F23" s="329"/>
      <c r="G23" s="329"/>
      <c r="H23" s="329"/>
      <c r="I23" s="329"/>
      <c r="J23" s="329"/>
      <c r="K23" s="329"/>
      <c r="L23" s="329"/>
      <c r="M23" s="329"/>
      <c r="N23" s="329"/>
      <c r="O23" s="329"/>
      <c r="P23" s="329"/>
      <c r="Q23" s="329"/>
      <c r="R23" s="329"/>
      <c r="S23" s="329"/>
      <c r="T23" s="329"/>
      <c r="U23" s="329"/>
      <c r="V23" s="251"/>
    </row>
    <row r="24" spans="3:22" ht="20.100000000000001" customHeight="1" x14ac:dyDescent="0.15">
      <c r="C24" s="244"/>
      <c r="D24" s="246"/>
      <c r="E24" s="250"/>
      <c r="F24" s="329"/>
      <c r="G24" s="329"/>
      <c r="H24" s="329"/>
      <c r="I24" s="329"/>
      <c r="J24" s="329"/>
      <c r="K24" s="329"/>
      <c r="L24" s="329"/>
      <c r="M24" s="329"/>
      <c r="N24" s="329"/>
      <c r="O24" s="329"/>
      <c r="P24" s="329"/>
      <c r="Q24" s="329"/>
      <c r="R24" s="329"/>
      <c r="S24" s="329"/>
      <c r="T24" s="329"/>
      <c r="U24" s="329"/>
      <c r="V24" s="251"/>
    </row>
    <row r="25" spans="3:22" ht="20.100000000000001" customHeight="1" x14ac:dyDescent="0.15">
      <c r="C25" s="244"/>
      <c r="D25" s="246"/>
      <c r="E25" s="250"/>
      <c r="F25" s="329"/>
      <c r="G25" s="329"/>
      <c r="H25" s="329"/>
      <c r="I25" s="329"/>
      <c r="J25" s="329"/>
      <c r="K25" s="329"/>
      <c r="L25" s="329"/>
      <c r="M25" s="329"/>
      <c r="N25" s="329"/>
      <c r="O25" s="329"/>
      <c r="P25" s="329"/>
      <c r="Q25" s="329"/>
      <c r="R25" s="329"/>
      <c r="S25" s="329"/>
      <c r="T25" s="329"/>
      <c r="U25" s="329"/>
      <c r="V25" s="251"/>
    </row>
    <row r="26" spans="3:22" ht="20.100000000000001" customHeight="1" x14ac:dyDescent="0.15">
      <c r="C26" s="207"/>
      <c r="D26" s="208"/>
      <c r="E26" s="252"/>
      <c r="F26" s="330"/>
      <c r="G26" s="330"/>
      <c r="H26" s="330"/>
      <c r="I26" s="330"/>
      <c r="J26" s="330"/>
      <c r="K26" s="330"/>
      <c r="L26" s="330"/>
      <c r="M26" s="330"/>
      <c r="N26" s="330"/>
      <c r="O26" s="330"/>
      <c r="P26" s="330"/>
      <c r="Q26" s="330"/>
      <c r="R26" s="330"/>
      <c r="S26" s="330"/>
      <c r="T26" s="330"/>
      <c r="U26" s="330"/>
      <c r="V26" s="253"/>
    </row>
    <row r="27" spans="3:22" ht="20.100000000000001" customHeight="1" x14ac:dyDescent="0.15">
      <c r="C27" s="10"/>
      <c r="D27" s="10"/>
      <c r="E27" s="11"/>
      <c r="F27" s="11"/>
      <c r="G27" s="11"/>
      <c r="H27" s="11"/>
      <c r="I27" s="11"/>
      <c r="J27" s="11"/>
      <c r="K27" s="11"/>
      <c r="L27" s="11"/>
      <c r="M27" s="11"/>
      <c r="N27" s="11"/>
      <c r="O27" s="11"/>
      <c r="P27" s="11"/>
      <c r="Q27" s="11"/>
      <c r="R27" s="11"/>
      <c r="S27" s="11"/>
      <c r="T27" s="11"/>
      <c r="U27" s="11"/>
      <c r="V27" s="11"/>
    </row>
    <row r="28" spans="3:22" ht="20.100000000000001" customHeight="1" x14ac:dyDescent="0.15">
      <c r="C28" s="10"/>
      <c r="D28" s="10"/>
      <c r="E28" s="11"/>
      <c r="F28" s="11"/>
      <c r="G28" s="11"/>
      <c r="H28" s="11"/>
      <c r="I28" s="11"/>
      <c r="J28" s="11"/>
      <c r="K28" s="11"/>
      <c r="L28" s="11"/>
      <c r="M28" s="11"/>
      <c r="N28" s="11"/>
      <c r="O28" s="11"/>
      <c r="P28" s="11"/>
      <c r="Q28" s="11"/>
      <c r="R28" s="11"/>
      <c r="S28" s="11"/>
      <c r="T28" s="11"/>
      <c r="U28" s="11"/>
      <c r="V28" s="11"/>
    </row>
    <row r="29" spans="3:22" ht="20.100000000000001" customHeight="1" x14ac:dyDescent="0.15">
      <c r="C29" s="181" t="s">
        <v>49</v>
      </c>
      <c r="D29" s="181"/>
      <c r="E29" s="181"/>
      <c r="F29" s="181"/>
      <c r="G29" s="181"/>
      <c r="H29" s="181"/>
      <c r="I29" s="181"/>
      <c r="J29" s="181"/>
      <c r="K29" s="181"/>
      <c r="L29" s="181"/>
      <c r="M29" s="181"/>
      <c r="N29" s="181"/>
      <c r="O29" s="181"/>
      <c r="P29" s="181"/>
      <c r="Q29" s="181"/>
      <c r="R29" s="181"/>
      <c r="S29" s="181"/>
      <c r="T29" s="181"/>
      <c r="U29" s="181"/>
      <c r="V29" s="181"/>
    </row>
    <row r="30" spans="3:22" ht="20.100000000000001" customHeight="1" x14ac:dyDescent="0.15">
      <c r="C30" s="247" t="s">
        <v>10</v>
      </c>
      <c r="D30" s="247"/>
      <c r="E30" s="323" t="s">
        <v>61</v>
      </c>
      <c r="F30" s="324"/>
      <c r="G30" s="264" t="s">
        <v>53</v>
      </c>
      <c r="H30" s="254"/>
      <c r="I30" s="254"/>
      <c r="J30" s="254"/>
      <c r="K30" s="254"/>
      <c r="L30" s="254"/>
      <c r="M30" s="254"/>
      <c r="N30" s="254"/>
      <c r="O30" s="254"/>
      <c r="P30" s="254"/>
      <c r="Q30" s="254"/>
      <c r="R30" s="254"/>
      <c r="S30" s="254"/>
      <c r="T30" s="247" t="s">
        <v>57</v>
      </c>
      <c r="U30" s="247"/>
      <c r="V30" s="247"/>
    </row>
    <row r="31" spans="3:22" ht="20.100000000000001" customHeight="1" x14ac:dyDescent="0.15">
      <c r="C31" s="247" t="s">
        <v>336</v>
      </c>
      <c r="D31" s="247"/>
      <c r="E31" s="323" t="s">
        <v>50</v>
      </c>
      <c r="F31" s="324"/>
      <c r="G31" s="264" t="s">
        <v>54</v>
      </c>
      <c r="H31" s="254"/>
      <c r="I31" s="254"/>
      <c r="J31" s="254"/>
      <c r="K31" s="254"/>
      <c r="L31" s="254"/>
      <c r="M31" s="254"/>
      <c r="N31" s="254"/>
      <c r="O31" s="254"/>
      <c r="P31" s="254"/>
      <c r="Q31" s="254"/>
      <c r="R31" s="254"/>
      <c r="S31" s="254"/>
      <c r="T31" s="247" t="s">
        <v>58</v>
      </c>
      <c r="U31" s="247"/>
      <c r="V31" s="247"/>
    </row>
    <row r="32" spans="3:22" ht="20.100000000000001" customHeight="1" x14ac:dyDescent="0.15">
      <c r="C32" s="247" t="s">
        <v>10</v>
      </c>
      <c r="D32" s="247"/>
      <c r="E32" s="323" t="s">
        <v>51</v>
      </c>
      <c r="F32" s="324"/>
      <c r="G32" s="264" t="s">
        <v>55</v>
      </c>
      <c r="H32" s="254"/>
      <c r="I32" s="254"/>
      <c r="J32" s="254"/>
      <c r="K32" s="254"/>
      <c r="L32" s="254"/>
      <c r="M32" s="254"/>
      <c r="N32" s="254"/>
      <c r="O32" s="254"/>
      <c r="P32" s="254"/>
      <c r="Q32" s="254"/>
      <c r="R32" s="254"/>
      <c r="S32" s="254"/>
      <c r="T32" s="247" t="s">
        <v>59</v>
      </c>
      <c r="U32" s="247"/>
      <c r="V32" s="247"/>
    </row>
    <row r="33" spans="2:24" ht="20.100000000000001" customHeight="1" x14ac:dyDescent="0.15">
      <c r="C33" s="247" t="s">
        <v>10</v>
      </c>
      <c r="D33" s="247"/>
      <c r="E33" s="323" t="s">
        <v>52</v>
      </c>
      <c r="F33" s="324"/>
      <c r="G33" s="264" t="s">
        <v>56</v>
      </c>
      <c r="H33" s="254"/>
      <c r="I33" s="254"/>
      <c r="J33" s="254"/>
      <c r="K33" s="254"/>
      <c r="L33" s="254"/>
      <c r="M33" s="254"/>
      <c r="N33" s="254"/>
      <c r="O33" s="254"/>
      <c r="P33" s="254"/>
      <c r="Q33" s="254"/>
      <c r="R33" s="254"/>
      <c r="S33" s="254"/>
      <c r="T33" s="247" t="s">
        <v>60</v>
      </c>
      <c r="U33" s="247"/>
      <c r="V33" s="247"/>
    </row>
    <row r="34" spans="2:24" ht="20.100000000000001" customHeight="1" x14ac:dyDescent="0.15">
      <c r="C34" s="190" t="s">
        <v>65</v>
      </c>
      <c r="D34" s="190"/>
      <c r="E34" s="190"/>
      <c r="F34" s="190"/>
      <c r="G34" s="190"/>
      <c r="H34" s="190"/>
      <c r="I34" s="190"/>
      <c r="J34" s="190"/>
      <c r="K34" s="190"/>
      <c r="L34" s="190"/>
      <c r="M34" s="190"/>
      <c r="N34" s="190"/>
      <c r="O34" s="190"/>
      <c r="P34" s="190"/>
      <c r="Q34" s="190"/>
      <c r="R34" s="190"/>
      <c r="S34" s="190"/>
      <c r="T34" s="190"/>
      <c r="U34" s="190"/>
      <c r="V34" s="190"/>
    </row>
    <row r="48" spans="2:24" ht="20.100000000000001" customHeight="1" x14ac:dyDescent="0.15">
      <c r="B48" s="181" t="s">
        <v>340</v>
      </c>
      <c r="C48" s="181"/>
      <c r="D48" s="181"/>
      <c r="E48" s="181"/>
      <c r="F48" s="181"/>
      <c r="G48" s="181"/>
      <c r="H48" s="181"/>
      <c r="I48" s="181"/>
      <c r="J48" s="181"/>
      <c r="K48" s="181"/>
      <c r="L48" s="181"/>
      <c r="M48" s="181"/>
      <c r="N48" s="181"/>
      <c r="O48" s="181"/>
      <c r="P48" s="181"/>
      <c r="Q48" s="181"/>
      <c r="R48" s="181"/>
      <c r="S48" s="181"/>
      <c r="T48" s="181"/>
      <c r="U48" s="181"/>
      <c r="V48" s="181"/>
      <c r="W48" s="181"/>
      <c r="X48" s="181"/>
    </row>
    <row r="49" spans="1:24" ht="36.75" customHeight="1" x14ac:dyDescent="0.15">
      <c r="B49" s="184" t="s">
        <v>66</v>
      </c>
      <c r="C49" s="184"/>
      <c r="D49" s="184"/>
      <c r="E49" s="184"/>
      <c r="F49" s="184"/>
      <c r="G49" s="184"/>
      <c r="H49" s="184"/>
      <c r="I49" s="184"/>
      <c r="J49" s="184"/>
      <c r="K49" s="184"/>
      <c r="L49" s="184"/>
      <c r="M49" s="184"/>
      <c r="N49" s="184"/>
      <c r="O49" s="184"/>
      <c r="P49" s="184"/>
      <c r="Q49" s="184"/>
      <c r="R49" s="184"/>
      <c r="S49" s="184"/>
      <c r="T49" s="184"/>
      <c r="U49" s="184"/>
      <c r="V49" s="184"/>
      <c r="W49" s="184"/>
      <c r="X49" s="184"/>
    </row>
    <row r="50" spans="1:24" ht="13.5" x14ac:dyDescent="0.15">
      <c r="A50" s="61"/>
      <c r="B50" s="61"/>
      <c r="C50" s="61"/>
      <c r="D50" s="61"/>
      <c r="E50" s="61"/>
      <c r="F50" s="61"/>
      <c r="G50" s="61"/>
      <c r="H50" s="61"/>
      <c r="I50" s="61"/>
      <c r="J50" s="61"/>
      <c r="K50" s="61"/>
      <c r="L50" s="61"/>
      <c r="M50" s="61"/>
      <c r="N50" s="61"/>
      <c r="O50" s="61"/>
      <c r="P50" s="61"/>
      <c r="Q50" s="61"/>
      <c r="R50" s="61"/>
      <c r="S50" s="61"/>
      <c r="T50" s="61"/>
      <c r="U50" s="61"/>
      <c r="V50" s="61"/>
      <c r="W50" s="61"/>
      <c r="X50" s="61"/>
    </row>
    <row r="51" spans="1:24" ht="20.100000000000001" customHeight="1" x14ac:dyDescent="0.15">
      <c r="B51" s="181" t="s">
        <v>79</v>
      </c>
      <c r="C51" s="181"/>
      <c r="D51" s="181"/>
      <c r="E51" s="181"/>
      <c r="F51" s="181"/>
      <c r="G51" s="181"/>
      <c r="H51" s="181"/>
      <c r="I51" s="181"/>
      <c r="J51" s="181"/>
      <c r="K51" s="181"/>
      <c r="L51" s="181"/>
      <c r="M51" s="181"/>
      <c r="N51" s="181"/>
      <c r="O51" s="181"/>
      <c r="P51" s="181"/>
      <c r="Q51" s="181"/>
      <c r="R51" s="181"/>
      <c r="S51" s="181"/>
      <c r="T51" s="181"/>
      <c r="U51" s="181"/>
      <c r="V51" s="181"/>
      <c r="W51" s="181"/>
      <c r="X51" s="181"/>
    </row>
    <row r="52" spans="1:24" ht="20.100000000000001" customHeight="1" x14ac:dyDescent="0.15">
      <c r="B52" s="205"/>
      <c r="C52" s="225"/>
      <c r="D52" s="225"/>
      <c r="E52" s="225"/>
      <c r="F52" s="206"/>
      <c r="G52" s="205" t="s">
        <v>73</v>
      </c>
      <c r="H52" s="225"/>
      <c r="I52" s="225"/>
      <c r="J52" s="225"/>
      <c r="K52" s="206"/>
      <c r="L52" s="205" t="s">
        <v>74</v>
      </c>
      <c r="M52" s="225"/>
      <c r="N52" s="225"/>
      <c r="O52" s="206"/>
      <c r="P52" s="205" t="s">
        <v>75</v>
      </c>
      <c r="Q52" s="225"/>
      <c r="R52" s="206"/>
      <c r="S52" s="205" t="s">
        <v>77</v>
      </c>
      <c r="T52" s="225"/>
      <c r="U52" s="206"/>
      <c r="V52" s="205" t="s">
        <v>77</v>
      </c>
      <c r="W52" s="225"/>
      <c r="X52" s="206"/>
    </row>
    <row r="53" spans="1:24" ht="20.100000000000001" customHeight="1" x14ac:dyDescent="0.15">
      <c r="B53" s="207"/>
      <c r="C53" s="226"/>
      <c r="D53" s="226"/>
      <c r="E53" s="226"/>
      <c r="F53" s="208"/>
      <c r="G53" s="207" t="s">
        <v>78</v>
      </c>
      <c r="H53" s="226"/>
      <c r="I53" s="226"/>
      <c r="J53" s="226"/>
      <c r="K53" s="208"/>
      <c r="L53" s="207"/>
      <c r="M53" s="226"/>
      <c r="N53" s="226"/>
      <c r="O53" s="208"/>
      <c r="P53" s="207" t="s">
        <v>76</v>
      </c>
      <c r="Q53" s="226"/>
      <c r="R53" s="208"/>
      <c r="S53" s="207"/>
      <c r="T53" s="226"/>
      <c r="U53" s="208"/>
      <c r="V53" s="207"/>
      <c r="W53" s="226"/>
      <c r="X53" s="208"/>
    </row>
    <row r="54" spans="1:24" ht="20.100000000000001" customHeight="1" x14ac:dyDescent="0.15">
      <c r="B54" s="12" t="s">
        <v>67</v>
      </c>
      <c r="C54" s="263" t="s">
        <v>68</v>
      </c>
      <c r="D54" s="263"/>
      <c r="E54" s="263"/>
      <c r="F54" s="264"/>
      <c r="G54" s="265" t="s">
        <v>338</v>
      </c>
      <c r="H54" s="266"/>
      <c r="I54" s="58"/>
      <c r="J54" s="266" t="s">
        <v>339</v>
      </c>
      <c r="K54" s="267"/>
      <c r="L54" s="265" t="s">
        <v>338</v>
      </c>
      <c r="M54" s="266"/>
      <c r="N54" s="58"/>
      <c r="O54" s="59" t="s">
        <v>339</v>
      </c>
      <c r="P54" s="57"/>
      <c r="Q54" s="58"/>
      <c r="R54" s="59" t="s">
        <v>2</v>
      </c>
      <c r="S54" s="57" t="s">
        <v>338</v>
      </c>
      <c r="T54" s="58"/>
      <c r="U54" s="59" t="s">
        <v>339</v>
      </c>
      <c r="V54" s="57" t="s">
        <v>338</v>
      </c>
      <c r="W54" s="58"/>
      <c r="X54" s="59" t="s">
        <v>339</v>
      </c>
    </row>
    <row r="55" spans="1:24" ht="20.100000000000001" customHeight="1" x14ac:dyDescent="0.15">
      <c r="B55" s="56" t="s">
        <v>67</v>
      </c>
      <c r="C55" s="189" t="s">
        <v>341</v>
      </c>
      <c r="D55" s="190"/>
      <c r="E55" s="190"/>
      <c r="F55" s="191"/>
      <c r="G55" s="244" t="s">
        <v>338</v>
      </c>
      <c r="H55" s="245"/>
      <c r="I55" s="29"/>
      <c r="J55" s="245" t="s">
        <v>339</v>
      </c>
      <c r="K55" s="246"/>
      <c r="L55" s="244" t="s">
        <v>338</v>
      </c>
      <c r="M55" s="245"/>
      <c r="N55" s="29"/>
      <c r="O55" s="20" t="s">
        <v>339</v>
      </c>
      <c r="P55" s="15"/>
      <c r="Q55" s="29"/>
      <c r="R55" s="20" t="s">
        <v>2</v>
      </c>
      <c r="S55" s="15" t="s">
        <v>338</v>
      </c>
      <c r="T55" s="29"/>
      <c r="U55" s="20" t="s">
        <v>339</v>
      </c>
      <c r="V55" s="15" t="s">
        <v>338</v>
      </c>
      <c r="W55" s="29"/>
      <c r="X55" s="20" t="s">
        <v>339</v>
      </c>
    </row>
    <row r="56" spans="1:24" ht="20.100000000000001" customHeight="1" x14ac:dyDescent="0.15">
      <c r="B56" s="62"/>
      <c r="C56" s="286" t="s">
        <v>342</v>
      </c>
      <c r="D56" s="287"/>
      <c r="E56" s="287"/>
      <c r="F56" s="288"/>
      <c r="G56" s="60"/>
      <c r="H56" s="6"/>
      <c r="I56" s="6"/>
      <c r="J56" s="6"/>
      <c r="K56" s="21"/>
      <c r="L56" s="60"/>
      <c r="M56" s="6"/>
      <c r="N56" s="6"/>
      <c r="O56" s="21"/>
      <c r="P56" s="60"/>
      <c r="Q56" s="6"/>
      <c r="R56" s="21"/>
      <c r="S56" s="60"/>
      <c r="T56" s="6"/>
      <c r="U56" s="21"/>
      <c r="V56" s="60"/>
      <c r="W56" s="6"/>
      <c r="X56" s="21"/>
    </row>
    <row r="57" spans="1:24" ht="20.100000000000001" customHeight="1" x14ac:dyDescent="0.15">
      <c r="B57" s="56" t="s">
        <v>10</v>
      </c>
      <c r="C57" s="189" t="s">
        <v>343</v>
      </c>
      <c r="D57" s="190"/>
      <c r="E57" s="190"/>
      <c r="F57" s="191"/>
      <c r="G57" s="205" t="s">
        <v>338</v>
      </c>
      <c r="H57" s="225"/>
      <c r="I57" s="18"/>
      <c r="J57" s="225" t="s">
        <v>339</v>
      </c>
      <c r="K57" s="206"/>
      <c r="L57" s="205" t="s">
        <v>338</v>
      </c>
      <c r="M57" s="225"/>
      <c r="N57" s="18"/>
      <c r="O57" s="19" t="s">
        <v>339</v>
      </c>
      <c r="P57" s="16"/>
      <c r="Q57" s="18"/>
      <c r="R57" s="19" t="s">
        <v>2</v>
      </c>
      <c r="S57" s="16" t="s">
        <v>338</v>
      </c>
      <c r="T57" s="18"/>
      <c r="U57" s="19" t="s">
        <v>339</v>
      </c>
      <c r="V57" s="16" t="s">
        <v>338</v>
      </c>
      <c r="W57" s="18"/>
      <c r="X57" s="19" t="s">
        <v>339</v>
      </c>
    </row>
    <row r="58" spans="1:24" ht="20.100000000000001" customHeight="1" x14ac:dyDescent="0.15">
      <c r="B58" s="62"/>
      <c r="C58" s="286" t="s">
        <v>344</v>
      </c>
      <c r="D58" s="287"/>
      <c r="E58" s="287"/>
      <c r="F58" s="288"/>
      <c r="G58" s="60"/>
      <c r="H58" s="6"/>
      <c r="I58" s="6"/>
      <c r="J58" s="6"/>
      <c r="K58" s="21"/>
      <c r="L58" s="60"/>
      <c r="M58" s="6"/>
      <c r="N58" s="6"/>
      <c r="O58" s="21"/>
      <c r="P58" s="60"/>
      <c r="Q58" s="6"/>
      <c r="R58" s="21"/>
      <c r="S58" s="60"/>
      <c r="T58" s="6"/>
      <c r="U58" s="21"/>
      <c r="V58" s="60"/>
      <c r="W58" s="6"/>
      <c r="X58" s="21"/>
    </row>
    <row r="59" spans="1:24" ht="20.100000000000001" customHeight="1" x14ac:dyDescent="0.15">
      <c r="B59" s="202" t="s">
        <v>337</v>
      </c>
      <c r="C59" s="189" t="s">
        <v>69</v>
      </c>
      <c r="D59" s="190"/>
      <c r="E59" s="190"/>
      <c r="F59" s="191"/>
      <c r="G59" s="205" t="s">
        <v>338</v>
      </c>
      <c r="H59" s="225"/>
      <c r="I59" s="168">
        <v>2</v>
      </c>
      <c r="J59" s="225" t="s">
        <v>339</v>
      </c>
      <c r="K59" s="206"/>
      <c r="L59" s="205" t="s">
        <v>338</v>
      </c>
      <c r="M59" s="225"/>
      <c r="N59" s="168">
        <v>6</v>
      </c>
      <c r="O59" s="19" t="s">
        <v>339</v>
      </c>
      <c r="P59" s="16"/>
      <c r="Q59" s="168">
        <v>5</v>
      </c>
      <c r="R59" s="19" t="s">
        <v>2</v>
      </c>
      <c r="S59" s="16" t="s">
        <v>338</v>
      </c>
      <c r="T59" s="18"/>
      <c r="U59" s="19" t="s">
        <v>339</v>
      </c>
      <c r="V59" s="16" t="s">
        <v>338</v>
      </c>
      <c r="W59" s="18"/>
      <c r="X59" s="19" t="s">
        <v>339</v>
      </c>
    </row>
    <row r="60" spans="1:24" ht="20.100000000000001" customHeight="1" x14ac:dyDescent="0.15">
      <c r="B60" s="204"/>
      <c r="C60" s="192" t="s">
        <v>70</v>
      </c>
      <c r="D60" s="188"/>
      <c r="E60" s="188"/>
      <c r="F60" s="193"/>
      <c r="G60" s="60"/>
      <c r="H60" s="6"/>
      <c r="I60" s="6"/>
      <c r="J60" s="6"/>
      <c r="K60" s="21"/>
      <c r="L60" s="60"/>
      <c r="M60" s="6"/>
      <c r="N60" s="6"/>
      <c r="O60" s="21"/>
      <c r="P60" s="60"/>
      <c r="Q60" s="6"/>
      <c r="R60" s="21"/>
      <c r="S60" s="60"/>
      <c r="T60" s="6"/>
      <c r="U60" s="21"/>
      <c r="V60" s="60"/>
      <c r="W60" s="6"/>
      <c r="X60" s="21"/>
    </row>
    <row r="61" spans="1:24" ht="20.100000000000001" customHeight="1" x14ac:dyDescent="0.15">
      <c r="B61" s="202" t="s">
        <v>67</v>
      </c>
      <c r="C61" s="189" t="s">
        <v>71</v>
      </c>
      <c r="D61" s="190"/>
      <c r="E61" s="190"/>
      <c r="F61" s="191"/>
      <c r="G61" s="205" t="s">
        <v>338</v>
      </c>
      <c r="H61" s="225"/>
      <c r="I61" s="18"/>
      <c r="J61" s="225" t="s">
        <v>339</v>
      </c>
      <c r="K61" s="206"/>
      <c r="L61" s="205" t="s">
        <v>338</v>
      </c>
      <c r="M61" s="225"/>
      <c r="N61" s="18"/>
      <c r="O61" s="19" t="s">
        <v>339</v>
      </c>
      <c r="P61" s="16"/>
      <c r="Q61" s="18"/>
      <c r="R61" s="19" t="s">
        <v>2</v>
      </c>
      <c r="S61" s="16" t="s">
        <v>338</v>
      </c>
      <c r="T61" s="18"/>
      <c r="U61" s="19" t="s">
        <v>339</v>
      </c>
      <c r="V61" s="16" t="s">
        <v>338</v>
      </c>
      <c r="W61" s="18"/>
      <c r="X61" s="19" t="s">
        <v>339</v>
      </c>
    </row>
    <row r="62" spans="1:24" ht="20.100000000000001" customHeight="1" x14ac:dyDescent="0.15">
      <c r="B62" s="204"/>
      <c r="C62" s="192" t="s">
        <v>72</v>
      </c>
      <c r="D62" s="188"/>
      <c r="E62" s="188"/>
      <c r="F62" s="193"/>
      <c r="G62" s="60"/>
      <c r="H62" s="6"/>
      <c r="I62" s="6"/>
      <c r="J62" s="6"/>
      <c r="K62" s="21"/>
      <c r="L62" s="60"/>
      <c r="M62" s="6"/>
      <c r="N62" s="6"/>
      <c r="O62" s="21"/>
      <c r="P62" s="60"/>
      <c r="Q62" s="6"/>
      <c r="R62" s="21"/>
      <c r="S62" s="60"/>
      <c r="T62" s="6"/>
      <c r="U62" s="21"/>
      <c r="V62" s="60"/>
      <c r="W62" s="6"/>
      <c r="X62" s="21"/>
    </row>
    <row r="63" spans="1:24" ht="13.5" x14ac:dyDescent="0.15"/>
    <row r="64" spans="1:24" ht="20.100000000000001" customHeight="1" x14ac:dyDescent="0.15">
      <c r="B64" s="181" t="s">
        <v>80</v>
      </c>
      <c r="C64" s="181"/>
      <c r="D64" s="181"/>
      <c r="E64" s="181"/>
      <c r="F64" s="181"/>
      <c r="G64" s="181"/>
      <c r="H64" s="181"/>
      <c r="I64" s="181"/>
      <c r="J64" s="181"/>
      <c r="K64" s="181"/>
      <c r="L64" s="181"/>
      <c r="M64" s="181"/>
      <c r="N64" s="181"/>
      <c r="O64" s="181"/>
      <c r="P64" s="181"/>
      <c r="Q64" s="181"/>
      <c r="R64" s="181"/>
      <c r="S64" s="181"/>
      <c r="T64" s="181"/>
      <c r="U64" s="181"/>
      <c r="V64" s="181"/>
      <c r="W64" s="181"/>
      <c r="X64" s="181"/>
    </row>
    <row r="65" spans="2:24" ht="20.100000000000001" customHeight="1" x14ac:dyDescent="0.15">
      <c r="B65" s="189" t="s">
        <v>81</v>
      </c>
      <c r="C65" s="190"/>
      <c r="D65" s="190"/>
      <c r="E65" s="190"/>
      <c r="F65" s="191"/>
      <c r="G65" s="265"/>
      <c r="H65" s="266"/>
      <c r="I65" s="266"/>
      <c r="J65" s="266"/>
      <c r="K65" s="266"/>
      <c r="L65" s="266"/>
      <c r="M65" s="266"/>
      <c r="N65" s="266"/>
      <c r="O65" s="225" t="s">
        <v>87</v>
      </c>
      <c r="P65" s="225"/>
      <c r="Q65" s="206"/>
      <c r="R65" s="320" t="s">
        <v>89</v>
      </c>
      <c r="S65" s="225"/>
      <c r="T65" s="321"/>
      <c r="U65" s="322" t="s">
        <v>90</v>
      </c>
      <c r="V65" s="225"/>
      <c r="W65" s="225"/>
      <c r="X65" s="206"/>
    </row>
    <row r="66" spans="2:24" ht="20.100000000000001" customHeight="1" x14ac:dyDescent="0.15">
      <c r="B66" s="317" t="s">
        <v>345</v>
      </c>
      <c r="C66" s="318"/>
      <c r="D66" s="318"/>
      <c r="E66" s="318"/>
      <c r="F66" s="319"/>
      <c r="G66" s="205" t="s">
        <v>82</v>
      </c>
      <c r="H66" s="206"/>
      <c r="I66" s="205" t="s">
        <v>83</v>
      </c>
      <c r="J66" s="206"/>
      <c r="K66" s="205" t="s">
        <v>84</v>
      </c>
      <c r="L66" s="206"/>
      <c r="M66" s="205" t="s">
        <v>85</v>
      </c>
      <c r="N66" s="206"/>
      <c r="O66" s="245"/>
      <c r="P66" s="245"/>
      <c r="Q66" s="246"/>
      <c r="R66" s="244"/>
      <c r="S66" s="245"/>
      <c r="T66" s="316"/>
      <c r="U66" s="245"/>
      <c r="V66" s="245"/>
      <c r="W66" s="245"/>
      <c r="X66" s="246"/>
    </row>
    <row r="67" spans="2:24" ht="20.100000000000001" customHeight="1" x14ac:dyDescent="0.15">
      <c r="B67" s="317"/>
      <c r="C67" s="318"/>
      <c r="D67" s="318"/>
      <c r="E67" s="318"/>
      <c r="F67" s="319"/>
      <c r="G67" s="244"/>
      <c r="H67" s="246"/>
      <c r="I67" s="244"/>
      <c r="J67" s="246"/>
      <c r="K67" s="244"/>
      <c r="L67" s="246"/>
      <c r="M67" s="244" t="s">
        <v>86</v>
      </c>
      <c r="N67" s="246"/>
      <c r="O67" s="245"/>
      <c r="P67" s="245"/>
      <c r="Q67" s="246"/>
      <c r="R67" s="244"/>
      <c r="S67" s="245"/>
      <c r="T67" s="316"/>
      <c r="U67" s="245"/>
      <c r="V67" s="245"/>
      <c r="W67" s="245"/>
      <c r="X67" s="246"/>
    </row>
    <row r="68" spans="2:24" ht="20.100000000000001" customHeight="1" x14ac:dyDescent="0.15">
      <c r="B68" s="14"/>
      <c r="C68" s="13"/>
      <c r="D68" s="303"/>
      <c r="E68" s="303"/>
      <c r="F68" s="304"/>
      <c r="G68" s="207"/>
      <c r="H68" s="208"/>
      <c r="I68" s="207"/>
      <c r="J68" s="208"/>
      <c r="K68" s="207"/>
      <c r="L68" s="208"/>
      <c r="M68" s="207"/>
      <c r="N68" s="208"/>
      <c r="O68" s="207"/>
      <c r="P68" s="226"/>
      <c r="Q68" s="208"/>
      <c r="R68" s="207"/>
      <c r="S68" s="226"/>
      <c r="T68" s="305"/>
      <c r="U68" s="226"/>
      <c r="V68" s="226"/>
      <c r="W68" s="226"/>
      <c r="X68" s="208"/>
    </row>
    <row r="69" spans="2:24" ht="20.100000000000001" customHeight="1" x14ac:dyDescent="0.15">
      <c r="B69" s="244"/>
      <c r="C69" s="246"/>
      <c r="D69" s="205" t="s">
        <v>67</v>
      </c>
      <c r="E69" s="225"/>
      <c r="F69" s="206"/>
      <c r="G69" s="16"/>
      <c r="H69" s="17" t="s">
        <v>94</v>
      </c>
      <c r="I69" s="16"/>
      <c r="J69" s="17" t="s">
        <v>94</v>
      </c>
      <c r="K69" s="16"/>
      <c r="L69" s="17" t="s">
        <v>94</v>
      </c>
      <c r="M69" s="16"/>
      <c r="N69" s="17" t="s">
        <v>94</v>
      </c>
      <c r="O69" s="16"/>
      <c r="P69" s="18"/>
      <c r="Q69" s="17" t="s">
        <v>94</v>
      </c>
      <c r="R69" s="16"/>
      <c r="S69" s="18"/>
      <c r="T69" s="22" t="s">
        <v>94</v>
      </c>
      <c r="U69" s="18"/>
      <c r="V69" s="18"/>
      <c r="W69" s="18"/>
      <c r="X69" s="17" t="s">
        <v>95</v>
      </c>
    </row>
    <row r="70" spans="2:24" ht="20.100000000000001" customHeight="1" x14ac:dyDescent="0.15">
      <c r="B70" s="244"/>
      <c r="C70" s="246"/>
      <c r="D70" s="207" t="s">
        <v>91</v>
      </c>
      <c r="E70" s="226"/>
      <c r="F70" s="208"/>
      <c r="G70" s="207"/>
      <c r="H70" s="208"/>
      <c r="I70" s="207"/>
      <c r="J70" s="208"/>
      <c r="K70" s="207"/>
      <c r="L70" s="208"/>
      <c r="M70" s="207"/>
      <c r="N70" s="208"/>
      <c r="O70" s="207"/>
      <c r="P70" s="226"/>
      <c r="Q70" s="208"/>
      <c r="R70" s="207"/>
      <c r="S70" s="226"/>
      <c r="T70" s="305"/>
      <c r="U70" s="226"/>
      <c r="V70" s="226"/>
      <c r="W70" s="226"/>
      <c r="X70" s="208"/>
    </row>
    <row r="71" spans="2:24" ht="20.100000000000001" customHeight="1" x14ac:dyDescent="0.15">
      <c r="B71" s="244"/>
      <c r="C71" s="246"/>
      <c r="D71" s="205" t="s">
        <v>333</v>
      </c>
      <c r="E71" s="225"/>
      <c r="F71" s="206"/>
      <c r="G71" s="606"/>
      <c r="H71" s="17" t="s">
        <v>94</v>
      </c>
      <c r="I71" s="606"/>
      <c r="J71" s="17" t="s">
        <v>94</v>
      </c>
      <c r="K71" s="606"/>
      <c r="L71" s="17" t="s">
        <v>94</v>
      </c>
      <c r="M71" s="606"/>
      <c r="N71" s="9" t="s">
        <v>94</v>
      </c>
      <c r="O71" s="607">
        <f>G71+I71+K71+M71</f>
        <v>0</v>
      </c>
      <c r="P71" s="608"/>
      <c r="Q71" s="17" t="s">
        <v>94</v>
      </c>
      <c r="R71" s="16"/>
      <c r="S71" s="18"/>
      <c r="T71" s="22" t="s">
        <v>94</v>
      </c>
      <c r="U71" s="609"/>
      <c r="V71" s="610"/>
      <c r="W71" s="610"/>
      <c r="X71" s="17" t="s">
        <v>95</v>
      </c>
    </row>
    <row r="72" spans="2:24" ht="20.100000000000001" customHeight="1" x14ac:dyDescent="0.15">
      <c r="B72" s="244"/>
      <c r="C72" s="246"/>
      <c r="D72" s="244" t="s">
        <v>92</v>
      </c>
      <c r="E72" s="245"/>
      <c r="F72" s="246"/>
      <c r="G72" s="310">
        <f>別紙【協定対象となる農用地】!C9/100</f>
        <v>0</v>
      </c>
      <c r="H72" s="311"/>
      <c r="I72" s="310">
        <f>別紙【協定対象となる農用地】!G9/100</f>
        <v>0</v>
      </c>
      <c r="J72" s="311"/>
      <c r="K72" s="310">
        <f>別紙【協定対象となる農用地】!K9/100</f>
        <v>0</v>
      </c>
      <c r="L72" s="311"/>
      <c r="M72" s="310">
        <f>別紙【協定対象となる農用地】!O9/100</f>
        <v>0</v>
      </c>
      <c r="N72" s="314"/>
      <c r="O72" s="310">
        <f>G72+I72+K72+M72</f>
        <v>0</v>
      </c>
      <c r="P72" s="314"/>
      <c r="Q72" s="311"/>
      <c r="R72" s="244"/>
      <c r="S72" s="245"/>
      <c r="T72" s="316"/>
      <c r="U72" s="306">
        <f>別紙様式2【農用地の内訳等及び集落戦略】!AC163+別紙様式2【農用地の内訳等及び集落戦略】!AC171</f>
        <v>0</v>
      </c>
      <c r="V72" s="245"/>
      <c r="W72" s="245"/>
      <c r="X72" s="246"/>
    </row>
    <row r="73" spans="2:24" ht="20.100000000000001" customHeight="1" x14ac:dyDescent="0.15">
      <c r="B73" s="244"/>
      <c r="C73" s="246"/>
      <c r="D73" s="244" t="s">
        <v>93</v>
      </c>
      <c r="E73" s="245"/>
      <c r="F73" s="246"/>
      <c r="G73" s="312"/>
      <c r="H73" s="313"/>
      <c r="I73" s="312"/>
      <c r="J73" s="313"/>
      <c r="K73" s="312"/>
      <c r="L73" s="313"/>
      <c r="M73" s="312"/>
      <c r="N73" s="315"/>
      <c r="O73" s="310"/>
      <c r="P73" s="314"/>
      <c r="Q73" s="311"/>
      <c r="R73" s="244"/>
      <c r="S73" s="245"/>
      <c r="T73" s="316"/>
      <c r="U73" s="245"/>
      <c r="V73" s="245"/>
      <c r="W73" s="245"/>
      <c r="X73" s="246"/>
    </row>
    <row r="74" spans="2:24" ht="20.100000000000001" customHeight="1" x14ac:dyDescent="0.15">
      <c r="B74" s="244"/>
      <c r="C74" s="246"/>
      <c r="D74" s="244"/>
      <c r="E74" s="245"/>
      <c r="F74" s="246"/>
      <c r="G74" s="307" t="s">
        <v>96</v>
      </c>
      <c r="H74" s="19" t="str">
        <f>IF(別紙【協定対象となる農用地】!C7&gt;0,"1/20","")</f>
        <v/>
      </c>
      <c r="I74" s="307" t="s">
        <v>96</v>
      </c>
      <c r="J74" s="19" t="str">
        <f>IF(別紙【協定対象となる農用地】!G7&gt;0,"15度","")</f>
        <v/>
      </c>
      <c r="K74" s="307" t="s">
        <v>96</v>
      </c>
      <c r="L74" s="19" t="str">
        <f>IF(別紙【協定対象となる農用地】!K7&gt;0,"15度","")</f>
        <v/>
      </c>
      <c r="M74" s="307" t="s">
        <v>96</v>
      </c>
      <c r="N74" s="19" t="str">
        <f>IF(別紙【協定対象となる農用地】!O7&gt;0,"15度","")</f>
        <v/>
      </c>
      <c r="O74" s="310"/>
      <c r="P74" s="314"/>
      <c r="Q74" s="311"/>
      <c r="R74" s="244"/>
      <c r="S74" s="245"/>
      <c r="T74" s="316"/>
      <c r="U74" s="245"/>
      <c r="V74" s="245"/>
      <c r="W74" s="245"/>
      <c r="X74" s="246"/>
    </row>
    <row r="75" spans="2:24" ht="20.100000000000001" customHeight="1" x14ac:dyDescent="0.15">
      <c r="B75" s="244"/>
      <c r="C75" s="246"/>
      <c r="D75" s="244"/>
      <c r="E75" s="245"/>
      <c r="F75" s="246"/>
      <c r="G75" s="308"/>
      <c r="H75" s="20" t="str">
        <f>IF(別紙【協定対象となる農用地】!C8&gt;0,"1/100","")</f>
        <v/>
      </c>
      <c r="I75" s="308"/>
      <c r="J75" s="20" t="str">
        <f>IF(別紙【協定対象となる農用地】!G8&gt;0,"8度","")</f>
        <v/>
      </c>
      <c r="K75" s="308"/>
      <c r="L75" s="20" t="str">
        <f>IF(別紙【協定対象となる農用地】!K8&gt;0,"8度","")</f>
        <v/>
      </c>
      <c r="M75" s="308"/>
      <c r="N75" s="20" t="str">
        <f>IF(別紙【協定対象となる農用地】!O8&gt;0,"8度","")</f>
        <v/>
      </c>
      <c r="O75" s="310"/>
      <c r="P75" s="314"/>
      <c r="Q75" s="311"/>
      <c r="R75" s="244"/>
      <c r="S75" s="245"/>
      <c r="T75" s="316"/>
      <c r="U75" s="245"/>
      <c r="V75" s="245"/>
      <c r="W75" s="245"/>
      <c r="X75" s="246"/>
    </row>
    <row r="76" spans="2:24" ht="20.100000000000001" customHeight="1" x14ac:dyDescent="0.15">
      <c r="B76" s="207"/>
      <c r="C76" s="208"/>
      <c r="D76" s="207"/>
      <c r="E76" s="226"/>
      <c r="F76" s="208"/>
      <c r="G76" s="309"/>
      <c r="H76" s="21"/>
      <c r="I76" s="309"/>
      <c r="J76" s="21"/>
      <c r="K76" s="309"/>
      <c r="L76" s="21"/>
      <c r="M76" s="309"/>
      <c r="N76" s="21"/>
      <c r="O76" s="312"/>
      <c r="P76" s="315"/>
      <c r="Q76" s="313"/>
      <c r="R76" s="207"/>
      <c r="S76" s="226"/>
      <c r="T76" s="305"/>
      <c r="U76" s="226"/>
      <c r="V76" s="226"/>
      <c r="W76" s="226"/>
      <c r="X76" s="208"/>
    </row>
    <row r="77" spans="2:24" ht="20.100000000000001" customHeight="1" x14ac:dyDescent="0.15">
      <c r="B77" s="205" t="s">
        <v>98</v>
      </c>
      <c r="C77" s="206"/>
      <c r="D77" s="205" t="s">
        <v>67</v>
      </c>
      <c r="E77" s="225"/>
      <c r="F77" s="206"/>
      <c r="G77" s="205"/>
      <c r="H77" s="225"/>
      <c r="I77" s="225"/>
      <c r="J77" s="225"/>
      <c r="K77" s="225"/>
      <c r="L77" s="225"/>
      <c r="M77" s="225"/>
      <c r="N77" s="225"/>
      <c r="O77" s="225"/>
      <c r="P77" s="225"/>
      <c r="Q77" s="225"/>
      <c r="R77" s="225"/>
      <c r="S77" s="225"/>
      <c r="T77" s="22" t="s">
        <v>94</v>
      </c>
      <c r="U77" s="18"/>
      <c r="V77" s="18"/>
      <c r="W77" s="18"/>
      <c r="X77" s="17" t="s">
        <v>95</v>
      </c>
    </row>
    <row r="78" spans="2:24" ht="20.100000000000001" customHeight="1" x14ac:dyDescent="0.15">
      <c r="B78" s="207" t="s">
        <v>88</v>
      </c>
      <c r="C78" s="208"/>
      <c r="D78" s="207" t="s">
        <v>97</v>
      </c>
      <c r="E78" s="226"/>
      <c r="F78" s="208"/>
      <c r="G78" s="207"/>
      <c r="H78" s="226"/>
      <c r="I78" s="226"/>
      <c r="J78" s="226"/>
      <c r="K78" s="226"/>
      <c r="L78" s="226"/>
      <c r="M78" s="226"/>
      <c r="N78" s="226"/>
      <c r="O78" s="226"/>
      <c r="P78" s="226"/>
      <c r="Q78" s="226"/>
      <c r="R78" s="226"/>
      <c r="S78" s="226"/>
      <c r="T78" s="23"/>
      <c r="U78" s="226"/>
      <c r="V78" s="226"/>
      <c r="W78" s="226"/>
      <c r="X78" s="208"/>
    </row>
    <row r="79" spans="2:24" ht="20.100000000000001" customHeight="1" x14ac:dyDescent="0.15">
      <c r="B79" s="289" t="s">
        <v>346</v>
      </c>
      <c r="C79" s="289"/>
      <c r="D79" s="289"/>
      <c r="E79" s="289"/>
      <c r="F79" s="289"/>
      <c r="G79" s="289"/>
      <c r="H79" s="289"/>
      <c r="I79" s="289"/>
      <c r="J79" s="289"/>
      <c r="K79" s="289"/>
      <c r="L79" s="289"/>
      <c r="M79" s="289"/>
      <c r="N79" s="289"/>
      <c r="O79" s="289"/>
      <c r="P79" s="289"/>
      <c r="Q79" s="289"/>
      <c r="R79" s="289"/>
      <c r="S79" s="289"/>
      <c r="T79" s="289"/>
      <c r="U79" s="289"/>
      <c r="V79" s="289"/>
      <c r="W79" s="289"/>
      <c r="X79" s="289"/>
    </row>
    <row r="80" spans="2:24" ht="30" customHeight="1" x14ac:dyDescent="0.15">
      <c r="B80" s="290" t="s">
        <v>347</v>
      </c>
      <c r="C80" s="290"/>
      <c r="D80" s="290"/>
      <c r="E80" s="290"/>
      <c r="F80" s="290"/>
      <c r="G80" s="290"/>
      <c r="H80" s="290"/>
      <c r="I80" s="290"/>
      <c r="J80" s="290"/>
      <c r="K80" s="290"/>
      <c r="L80" s="290"/>
      <c r="M80" s="290"/>
      <c r="N80" s="290"/>
      <c r="O80" s="290"/>
      <c r="P80" s="290"/>
      <c r="Q80" s="290"/>
      <c r="R80" s="290"/>
      <c r="S80" s="290"/>
      <c r="T80" s="290"/>
      <c r="U80" s="290"/>
      <c r="V80" s="290"/>
      <c r="W80" s="290"/>
      <c r="X80" s="290"/>
    </row>
    <row r="81" spans="2:24" ht="13.5" x14ac:dyDescent="0.15">
      <c r="B81" s="63"/>
      <c r="C81" s="63"/>
      <c r="D81" s="63"/>
      <c r="E81" s="63"/>
      <c r="F81" s="63"/>
      <c r="G81" s="63"/>
      <c r="H81" s="63"/>
      <c r="I81" s="63"/>
      <c r="J81" s="63"/>
      <c r="K81" s="63"/>
      <c r="L81" s="63"/>
      <c r="M81" s="63"/>
      <c r="N81" s="63"/>
      <c r="O81" s="63"/>
      <c r="P81" s="63"/>
      <c r="Q81" s="63"/>
      <c r="R81" s="63"/>
      <c r="S81" s="63"/>
      <c r="T81" s="63"/>
      <c r="U81" s="63"/>
      <c r="V81" s="63"/>
      <c r="W81" s="63"/>
      <c r="X81" s="63"/>
    </row>
    <row r="82" spans="2:24" ht="13.5" customHeight="1" x14ac:dyDescent="0.15">
      <c r="B82" s="205" t="s">
        <v>99</v>
      </c>
      <c r="C82" s="225"/>
      <c r="D82" s="225"/>
      <c r="E82" s="225"/>
      <c r="F82" s="225"/>
      <c r="G82" s="225"/>
      <c r="H82" s="225"/>
      <c r="I82" s="206"/>
      <c r="J82" s="205" t="s">
        <v>101</v>
      </c>
      <c r="K82" s="225"/>
      <c r="L82" s="225"/>
      <c r="M82" s="206"/>
      <c r="N82" s="205" t="s">
        <v>102</v>
      </c>
      <c r="O82" s="225"/>
      <c r="P82" s="225"/>
      <c r="Q82" s="206"/>
      <c r="R82" s="205" t="s">
        <v>103</v>
      </c>
      <c r="S82" s="225"/>
      <c r="T82" s="206"/>
    </row>
    <row r="83" spans="2:24" ht="13.5" x14ac:dyDescent="0.15">
      <c r="B83" s="270" t="s">
        <v>100</v>
      </c>
      <c r="C83" s="229"/>
      <c r="D83" s="229"/>
      <c r="E83" s="229"/>
      <c r="F83" s="229"/>
      <c r="G83" s="229"/>
      <c r="H83" s="229"/>
      <c r="I83" s="230"/>
      <c r="J83" s="207"/>
      <c r="K83" s="226"/>
      <c r="L83" s="226"/>
      <c r="M83" s="208"/>
      <c r="N83" s="207"/>
      <c r="O83" s="226"/>
      <c r="P83" s="226"/>
      <c r="Q83" s="208"/>
      <c r="R83" s="207"/>
      <c r="S83" s="226"/>
      <c r="T83" s="208"/>
    </row>
    <row r="84" spans="2:24" ht="13.5" x14ac:dyDescent="0.15">
      <c r="B84" s="270"/>
      <c r="C84" s="229"/>
      <c r="D84" s="229"/>
      <c r="E84" s="229"/>
      <c r="F84" s="229"/>
      <c r="G84" s="229"/>
      <c r="H84" s="229"/>
      <c r="I84" s="230"/>
      <c r="J84" s="281"/>
      <c r="K84" s="282"/>
      <c r="L84" s="282"/>
      <c r="M84" s="279" t="s">
        <v>104</v>
      </c>
      <c r="N84" s="281"/>
      <c r="O84" s="282"/>
      <c r="P84" s="282"/>
      <c r="Q84" s="279" t="s">
        <v>104</v>
      </c>
      <c r="R84" s="281"/>
      <c r="S84" s="282"/>
      <c r="T84" s="279" t="s">
        <v>105</v>
      </c>
    </row>
    <row r="85" spans="2:24" ht="20.100000000000001" customHeight="1" x14ac:dyDescent="0.15">
      <c r="B85" s="270"/>
      <c r="C85" s="229"/>
      <c r="D85" s="229"/>
      <c r="E85" s="229"/>
      <c r="F85" s="229"/>
      <c r="G85" s="229"/>
      <c r="H85" s="229"/>
      <c r="I85" s="230"/>
      <c r="J85" s="283"/>
      <c r="K85" s="284"/>
      <c r="L85" s="284"/>
      <c r="M85" s="285"/>
      <c r="N85" s="283"/>
      <c r="O85" s="284"/>
      <c r="P85" s="284"/>
      <c r="Q85" s="285"/>
      <c r="R85" s="297"/>
      <c r="S85" s="298"/>
      <c r="T85" s="285"/>
    </row>
    <row r="86" spans="2:24" ht="20.100000000000001" customHeight="1" x14ac:dyDescent="0.15">
      <c r="B86" s="203"/>
      <c r="C86" s="291" t="s">
        <v>348</v>
      </c>
      <c r="D86" s="292"/>
      <c r="E86" s="292"/>
      <c r="F86" s="292"/>
      <c r="G86" s="292"/>
      <c r="H86" s="292"/>
      <c r="I86" s="293"/>
      <c r="J86" s="281"/>
      <c r="K86" s="282"/>
      <c r="L86" s="282"/>
      <c r="M86" s="279" t="s">
        <v>104</v>
      </c>
      <c r="N86" s="281"/>
      <c r="O86" s="282"/>
      <c r="P86" s="282"/>
      <c r="Q86" s="279" t="s">
        <v>104</v>
      </c>
      <c r="R86" s="281"/>
      <c r="S86" s="282"/>
      <c r="T86" s="279" t="s">
        <v>105</v>
      </c>
    </row>
    <row r="87" spans="2:24" ht="20.100000000000001" customHeight="1" x14ac:dyDescent="0.15">
      <c r="B87" s="204"/>
      <c r="C87" s="294"/>
      <c r="D87" s="295"/>
      <c r="E87" s="295"/>
      <c r="F87" s="295"/>
      <c r="G87" s="295"/>
      <c r="H87" s="295"/>
      <c r="I87" s="296"/>
      <c r="J87" s="297"/>
      <c r="K87" s="298"/>
      <c r="L87" s="298"/>
      <c r="M87" s="280"/>
      <c r="N87" s="297"/>
      <c r="O87" s="298"/>
      <c r="P87" s="298"/>
      <c r="Q87" s="280"/>
      <c r="R87" s="297"/>
      <c r="S87" s="298"/>
      <c r="T87" s="280"/>
    </row>
    <row r="88" spans="2:24" ht="13.5" x14ac:dyDescent="0.15">
      <c r="B88" s="181" t="s">
        <v>349</v>
      </c>
      <c r="C88" s="181"/>
      <c r="D88" s="181"/>
      <c r="E88" s="181"/>
      <c r="F88" s="181"/>
      <c r="G88" s="181"/>
      <c r="H88" s="181"/>
      <c r="I88" s="181"/>
      <c r="J88" s="181"/>
      <c r="K88" s="181"/>
      <c r="L88" s="181"/>
      <c r="M88" s="181"/>
      <c r="N88" s="181"/>
      <c r="O88" s="181"/>
      <c r="P88" s="181"/>
      <c r="Q88" s="181"/>
      <c r="R88" s="181"/>
      <c r="S88" s="181"/>
      <c r="T88" s="181"/>
      <c r="U88" s="181"/>
      <c r="V88" s="181"/>
      <c r="W88" s="181"/>
      <c r="X88" s="181"/>
    </row>
    <row r="89" spans="2:24" ht="13.5" x14ac:dyDescent="0.15"/>
    <row r="90" spans="2:24" ht="13.5" x14ac:dyDescent="0.15"/>
    <row r="91" spans="2:24" ht="13.5" x14ac:dyDescent="0.15"/>
    <row r="92" spans="2:24" ht="13.5" x14ac:dyDescent="0.15"/>
    <row r="93" spans="2:24" ht="13.5" x14ac:dyDescent="0.15"/>
    <row r="94" spans="2:24" ht="13.5" x14ac:dyDescent="0.15"/>
    <row r="95" spans="2:24" ht="13.5" x14ac:dyDescent="0.15"/>
    <row r="96" spans="2:24" ht="13.5" x14ac:dyDescent="0.15"/>
    <row r="97" spans="2:24" ht="13.5" x14ac:dyDescent="0.15"/>
    <row r="98" spans="2:24" ht="20.100000000000001" customHeight="1" x14ac:dyDescent="0.15">
      <c r="B98" s="181" t="s">
        <v>106</v>
      </c>
      <c r="C98" s="181"/>
      <c r="D98" s="181"/>
      <c r="E98" s="181"/>
      <c r="F98" s="181"/>
      <c r="G98" s="181"/>
      <c r="H98" s="181"/>
      <c r="I98" s="181"/>
      <c r="J98" s="181"/>
      <c r="K98" s="181"/>
      <c r="L98" s="181"/>
      <c r="M98" s="181"/>
      <c r="N98" s="181"/>
      <c r="O98" s="181"/>
      <c r="P98" s="181"/>
      <c r="Q98" s="181"/>
      <c r="R98" s="181"/>
      <c r="S98" s="181"/>
      <c r="T98" s="181"/>
      <c r="U98" s="181"/>
      <c r="V98" s="181"/>
      <c r="W98" s="181"/>
      <c r="X98" s="181"/>
    </row>
    <row r="99" spans="2:24" ht="20.100000000000001" customHeight="1" x14ac:dyDescent="0.15">
      <c r="C99" s="181" t="s">
        <v>107</v>
      </c>
      <c r="D99" s="181"/>
      <c r="E99" s="181"/>
      <c r="F99" s="181"/>
      <c r="G99" s="181"/>
      <c r="H99" s="181"/>
      <c r="I99" s="181"/>
      <c r="J99" s="181"/>
      <c r="K99" s="181"/>
      <c r="L99" s="181"/>
      <c r="M99" s="181"/>
      <c r="N99" s="181"/>
      <c r="O99" s="181"/>
      <c r="P99" s="181"/>
      <c r="Q99" s="181"/>
      <c r="R99" s="181"/>
      <c r="S99" s="181"/>
      <c r="T99" s="181"/>
      <c r="U99" s="181"/>
      <c r="V99" s="181"/>
      <c r="W99" s="181"/>
      <c r="X99" s="181"/>
    </row>
    <row r="100" spans="2:24" ht="13.5" x14ac:dyDescent="0.15">
      <c r="C100" s="24"/>
      <c r="D100" s="24"/>
      <c r="E100" s="24"/>
      <c r="F100" s="24"/>
      <c r="G100" s="24"/>
      <c r="H100" s="24"/>
      <c r="I100" s="24"/>
      <c r="J100" s="24"/>
      <c r="K100" s="24"/>
      <c r="L100" s="24"/>
      <c r="M100" s="24"/>
      <c r="N100" s="24"/>
      <c r="O100" s="24"/>
      <c r="P100" s="24"/>
      <c r="Q100" s="24"/>
      <c r="R100" s="24"/>
      <c r="S100" s="24"/>
      <c r="T100" s="24"/>
      <c r="U100" s="24"/>
      <c r="V100" s="24"/>
      <c r="W100" s="24"/>
      <c r="X100" s="24"/>
    </row>
    <row r="101" spans="2:24" ht="20.100000000000001" customHeight="1" x14ac:dyDescent="0.15">
      <c r="B101" s="181" t="s">
        <v>108</v>
      </c>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row>
    <row r="102" spans="2:24" ht="20.100000000000001" customHeight="1" x14ac:dyDescent="0.15">
      <c r="C102" s="181" t="s">
        <v>109</v>
      </c>
      <c r="D102" s="181"/>
      <c r="E102" s="181"/>
      <c r="F102" s="181"/>
      <c r="G102" s="181"/>
      <c r="H102" s="181"/>
      <c r="I102" s="181"/>
      <c r="J102" s="181"/>
      <c r="K102" s="181"/>
      <c r="L102" s="181"/>
      <c r="M102" s="181"/>
      <c r="N102" s="181"/>
      <c r="O102" s="181"/>
      <c r="P102" s="181"/>
      <c r="Q102" s="181"/>
      <c r="R102" s="181"/>
      <c r="S102" s="181"/>
      <c r="T102" s="181"/>
      <c r="U102" s="181"/>
      <c r="V102" s="181"/>
      <c r="W102" s="181"/>
      <c r="X102" s="181"/>
    </row>
    <row r="103" spans="2:24" ht="39" customHeight="1" x14ac:dyDescent="0.15">
      <c r="C103" s="187" t="s">
        <v>350</v>
      </c>
      <c r="D103" s="187"/>
      <c r="E103" s="187"/>
      <c r="F103" s="187"/>
      <c r="G103" s="187"/>
      <c r="H103" s="187"/>
      <c r="I103" s="187"/>
      <c r="J103" s="187"/>
      <c r="K103" s="187"/>
      <c r="L103" s="187"/>
      <c r="M103" s="187"/>
      <c r="N103" s="187"/>
      <c r="O103" s="187"/>
      <c r="P103" s="187"/>
      <c r="Q103" s="187"/>
      <c r="R103" s="187"/>
      <c r="S103" s="187"/>
      <c r="T103" s="187"/>
      <c r="U103" s="187"/>
      <c r="V103" s="187"/>
      <c r="W103" s="187"/>
      <c r="X103" s="187"/>
    </row>
    <row r="104" spans="2:24" ht="13.5" x14ac:dyDescent="0.15"/>
    <row r="105" spans="2:24" ht="20.100000000000001" customHeight="1" x14ac:dyDescent="0.15">
      <c r="B105" s="181" t="s">
        <v>351</v>
      </c>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row>
    <row r="106" spans="2:24" ht="20.100000000000001" customHeight="1" x14ac:dyDescent="0.15">
      <c r="C106" s="205" t="s">
        <v>110</v>
      </c>
      <c r="D106" s="225"/>
      <c r="E106" s="225"/>
      <c r="F106" s="225"/>
      <c r="G106" s="225"/>
      <c r="H106" s="206"/>
    </row>
    <row r="107" spans="2:24" ht="20.100000000000001" customHeight="1" x14ac:dyDescent="0.15">
      <c r="C107" s="207" t="s">
        <v>111</v>
      </c>
      <c r="D107" s="226"/>
      <c r="E107" s="226"/>
      <c r="F107" s="226"/>
      <c r="G107" s="226"/>
      <c r="H107" s="208"/>
    </row>
    <row r="108" spans="2:24" ht="33.75" customHeight="1" x14ac:dyDescent="0.15">
      <c r="C108" s="265"/>
      <c r="D108" s="266"/>
      <c r="E108" s="266"/>
      <c r="F108" s="266"/>
      <c r="G108" s="266"/>
      <c r="H108" s="73" t="s">
        <v>94</v>
      </c>
    </row>
    <row r="109" spans="2:24" ht="40.5" customHeight="1" x14ac:dyDescent="0.15">
      <c r="C109" s="187" t="s">
        <v>352</v>
      </c>
      <c r="D109" s="187"/>
      <c r="E109" s="187"/>
      <c r="F109" s="187"/>
      <c r="G109" s="187"/>
      <c r="H109" s="187"/>
      <c r="I109" s="187"/>
      <c r="J109" s="187"/>
      <c r="K109" s="187"/>
      <c r="L109" s="187"/>
      <c r="M109" s="187"/>
      <c r="N109" s="187"/>
      <c r="O109" s="187"/>
      <c r="P109" s="187"/>
      <c r="Q109" s="187"/>
      <c r="R109" s="187"/>
      <c r="S109" s="187"/>
      <c r="T109" s="187"/>
      <c r="U109" s="187"/>
      <c r="V109" s="187"/>
      <c r="W109" s="187"/>
      <c r="X109" s="187"/>
    </row>
    <row r="111" spans="2:24" ht="20.100000000000001" customHeight="1" x14ac:dyDescent="0.15">
      <c r="C111" s="183" t="s">
        <v>112</v>
      </c>
      <c r="D111" s="183"/>
      <c r="E111" s="183"/>
      <c r="F111" s="183"/>
    </row>
    <row r="112" spans="2:24" ht="33.75" customHeight="1" x14ac:dyDescent="0.15">
      <c r="C112" s="290" t="s">
        <v>353</v>
      </c>
      <c r="D112" s="290"/>
      <c r="E112" s="290"/>
      <c r="F112" s="290"/>
      <c r="G112" s="290"/>
      <c r="H112" s="290"/>
      <c r="I112" s="290"/>
      <c r="J112" s="290"/>
      <c r="K112" s="290"/>
      <c r="L112" s="290"/>
      <c r="M112" s="290"/>
      <c r="N112" s="290"/>
      <c r="O112" s="290"/>
      <c r="P112" s="290"/>
      <c r="Q112" s="290"/>
      <c r="R112" s="290"/>
      <c r="S112" s="290"/>
      <c r="T112" s="290"/>
      <c r="U112" s="290"/>
      <c r="V112" s="290"/>
      <c r="W112" s="290"/>
      <c r="X112" s="290"/>
    </row>
    <row r="113" ht="13.5" x14ac:dyDescent="0.15"/>
    <row r="114" ht="13.5" x14ac:dyDescent="0.15"/>
    <row r="115" ht="13.5" x14ac:dyDescent="0.15"/>
    <row r="116" ht="13.5" x14ac:dyDescent="0.15"/>
    <row r="117" ht="13.5" x14ac:dyDescent="0.15"/>
    <row r="118" ht="13.5" x14ac:dyDescent="0.15"/>
    <row r="119" ht="13.5" x14ac:dyDescent="0.15"/>
    <row r="120" ht="13.5" x14ac:dyDescent="0.15"/>
    <row r="121" ht="13.5" x14ac:dyDescent="0.15"/>
    <row r="122" ht="13.5" x14ac:dyDescent="0.15"/>
    <row r="123" ht="13.5" x14ac:dyDescent="0.15"/>
    <row r="124" ht="13.5" x14ac:dyDescent="0.15"/>
    <row r="125" ht="13.5" x14ac:dyDescent="0.15"/>
    <row r="126" ht="13.5" x14ac:dyDescent="0.15"/>
    <row r="127" ht="13.5" x14ac:dyDescent="0.15"/>
    <row r="128" ht="13.5" x14ac:dyDescent="0.15"/>
    <row r="129" ht="13.5" x14ac:dyDescent="0.15"/>
    <row r="130" ht="13.5" x14ac:dyDescent="0.15"/>
    <row r="131" ht="13.5" x14ac:dyDescent="0.15"/>
    <row r="132" ht="13.5" x14ac:dyDescent="0.15"/>
    <row r="133" ht="13.5" x14ac:dyDescent="0.15"/>
    <row r="134" ht="13.5" x14ac:dyDescent="0.15"/>
    <row r="135" ht="13.5" x14ac:dyDescent="0.15"/>
    <row r="136" ht="13.5" x14ac:dyDescent="0.15"/>
    <row r="137" ht="13.5" x14ac:dyDescent="0.15"/>
    <row r="138" ht="13.5" x14ac:dyDescent="0.15"/>
    <row r="139" ht="13.5" x14ac:dyDescent="0.15"/>
    <row r="140" ht="13.5" x14ac:dyDescent="0.15"/>
    <row r="141" ht="13.5" x14ac:dyDescent="0.15"/>
    <row r="142" ht="13.5" x14ac:dyDescent="0.15"/>
    <row r="143" ht="13.5" x14ac:dyDescent="0.15"/>
    <row r="144" ht="13.5" x14ac:dyDescent="0.15"/>
    <row r="145" spans="2:25" ht="13.5" x14ac:dyDescent="0.15"/>
    <row r="146" spans="2:25" ht="13.5" x14ac:dyDescent="0.15"/>
    <row r="147" spans="2:25" ht="13.5" x14ac:dyDescent="0.15"/>
    <row r="148" spans="2:25" ht="13.5" x14ac:dyDescent="0.15"/>
    <row r="149" spans="2:25" ht="13.5" x14ac:dyDescent="0.15"/>
    <row r="150" spans="2:25" ht="20.100000000000001" customHeight="1" x14ac:dyDescent="0.15">
      <c r="B150" s="181" t="s">
        <v>113</v>
      </c>
      <c r="C150" s="181"/>
      <c r="D150" s="181"/>
      <c r="E150" s="181"/>
    </row>
    <row r="152" spans="2:25" ht="20.100000000000001" customHeight="1" x14ac:dyDescent="0.15">
      <c r="B152" s="183" t="s">
        <v>114</v>
      </c>
      <c r="C152" s="183"/>
      <c r="D152" s="183"/>
      <c r="E152" s="183"/>
      <c r="F152" s="183"/>
      <c r="K152" s="226" t="s">
        <v>116</v>
      </c>
      <c r="L152" s="226"/>
      <c r="M152" s="226"/>
      <c r="N152" s="226"/>
      <c r="O152" s="226"/>
      <c r="P152" s="226"/>
      <c r="Q152" s="7" t="s">
        <v>117</v>
      </c>
      <c r="R152" s="226"/>
      <c r="S152" s="226"/>
      <c r="T152" s="226"/>
      <c r="U152" s="226"/>
      <c r="V152" s="226" t="s">
        <v>115</v>
      </c>
      <c r="W152" s="226"/>
      <c r="X152" s="226"/>
    </row>
    <row r="154" spans="2:25" ht="20.100000000000001" customHeight="1" x14ac:dyDescent="0.15">
      <c r="B154" s="1" t="s">
        <v>354</v>
      </c>
      <c r="C154" s="64" t="s">
        <v>356</v>
      </c>
      <c r="D154" s="183" t="s">
        <v>355</v>
      </c>
      <c r="E154" s="183"/>
      <c r="F154" s="183"/>
      <c r="G154" s="183"/>
      <c r="H154" s="183"/>
      <c r="I154" s="183"/>
      <c r="J154" s="64" t="s">
        <v>359</v>
      </c>
      <c r="K154" s="183" t="s">
        <v>357</v>
      </c>
      <c r="L154" s="183"/>
      <c r="M154" s="183"/>
      <c r="N154" s="183"/>
      <c r="O154" s="183"/>
      <c r="P154" s="183"/>
      <c r="Q154" s="64" t="s">
        <v>356</v>
      </c>
      <c r="R154" s="181" t="s">
        <v>358</v>
      </c>
      <c r="S154" s="181"/>
      <c r="T154" s="181"/>
      <c r="U154" s="181"/>
      <c r="V154" s="181"/>
      <c r="W154" s="181"/>
    </row>
    <row r="155" spans="2:25" ht="20.100000000000001" customHeight="1" thickBot="1" x14ac:dyDescent="0.2"/>
    <row r="156" spans="2:25" ht="20.100000000000001" customHeight="1" x14ac:dyDescent="0.15">
      <c r="B156" s="25"/>
      <c r="C156" s="26"/>
      <c r="D156" s="26"/>
      <c r="E156" s="26"/>
      <c r="F156" s="26"/>
      <c r="G156" s="26"/>
      <c r="H156" s="26"/>
      <c r="I156" s="26"/>
      <c r="J156" s="26"/>
      <c r="K156" s="26"/>
      <c r="L156" s="26"/>
      <c r="M156" s="26"/>
      <c r="N156" s="26"/>
      <c r="O156" s="26"/>
      <c r="P156" s="26"/>
      <c r="Q156" s="26"/>
      <c r="R156" s="26"/>
      <c r="S156" s="26"/>
      <c r="T156" s="26"/>
      <c r="U156" s="26"/>
      <c r="V156" s="26"/>
      <c r="W156" s="27"/>
    </row>
    <row r="157" spans="2:25" ht="20.100000000000001" customHeight="1" x14ac:dyDescent="0.15">
      <c r="B157" s="28"/>
      <c r="C157" s="200" t="s">
        <v>326</v>
      </c>
      <c r="D157" s="200"/>
      <c r="E157" s="200"/>
      <c r="F157" s="200"/>
      <c r="G157" s="200"/>
      <c r="H157" s="200"/>
      <c r="I157" s="200"/>
      <c r="J157" s="200"/>
      <c r="K157" s="200"/>
      <c r="L157" s="200"/>
      <c r="M157" s="200"/>
      <c r="N157" s="200"/>
      <c r="O157" s="200"/>
      <c r="P157" s="200"/>
      <c r="Q157" s="200"/>
      <c r="R157" s="200"/>
      <c r="S157" s="200"/>
      <c r="T157" s="200"/>
      <c r="U157" s="29"/>
      <c r="V157" s="29"/>
      <c r="W157" s="30"/>
    </row>
    <row r="158" spans="2:25" ht="20.100000000000001" customHeight="1" x14ac:dyDescent="0.15">
      <c r="B158" s="28"/>
      <c r="C158" s="29"/>
      <c r="D158" s="29"/>
      <c r="E158" s="29"/>
      <c r="F158" s="29"/>
      <c r="G158" s="29"/>
      <c r="H158" s="29"/>
      <c r="I158" s="29"/>
      <c r="J158" s="29"/>
      <c r="K158" s="29"/>
      <c r="L158" s="29"/>
      <c r="M158" s="29"/>
      <c r="N158" s="29"/>
      <c r="O158" s="29"/>
      <c r="P158" s="29"/>
      <c r="Q158" s="29"/>
      <c r="R158" s="29"/>
      <c r="S158" s="29"/>
      <c r="T158" s="29"/>
      <c r="U158" s="29"/>
      <c r="V158" s="29"/>
      <c r="W158" s="30"/>
    </row>
    <row r="159" spans="2:25" ht="20.100000000000001" customHeight="1" x14ac:dyDescent="0.15">
      <c r="B159" s="28"/>
      <c r="C159" s="29"/>
      <c r="D159" s="29"/>
      <c r="E159" s="29"/>
      <c r="F159" s="29"/>
      <c r="G159" s="29"/>
      <c r="H159" s="29"/>
      <c r="I159" s="29"/>
      <c r="J159" s="29"/>
      <c r="K159" s="29"/>
      <c r="L159" s="29"/>
      <c r="M159" s="29"/>
      <c r="N159" s="29"/>
      <c r="O159" s="29"/>
      <c r="P159" s="29"/>
      <c r="Q159" s="29"/>
      <c r="R159" s="29"/>
      <c r="S159" s="29"/>
      <c r="T159" s="29"/>
      <c r="U159" s="29"/>
      <c r="V159" s="29"/>
      <c r="W159" s="30"/>
      <c r="Y159" s="2"/>
    </row>
    <row r="160" spans="2:25" ht="20.100000000000001" customHeight="1" x14ac:dyDescent="0.15">
      <c r="B160" s="28"/>
      <c r="C160" s="29"/>
      <c r="D160" s="29"/>
      <c r="E160" s="29"/>
      <c r="F160" s="29"/>
      <c r="G160" s="29"/>
      <c r="H160" s="29"/>
      <c r="I160" s="29"/>
      <c r="J160" s="29"/>
      <c r="K160" s="29"/>
      <c r="L160" s="29"/>
      <c r="M160" s="29"/>
      <c r="N160" s="29"/>
      <c r="O160" s="29"/>
      <c r="P160" s="29"/>
      <c r="Q160" s="29"/>
      <c r="R160" s="29"/>
      <c r="S160" s="29"/>
      <c r="T160" s="29"/>
      <c r="U160" s="29"/>
      <c r="V160" s="29"/>
      <c r="W160" s="30"/>
    </row>
    <row r="161" spans="2:23" ht="20.100000000000001" customHeight="1" x14ac:dyDescent="0.15">
      <c r="B161" s="28"/>
      <c r="C161" s="29"/>
      <c r="D161" s="29"/>
      <c r="E161" s="29"/>
      <c r="F161" s="29"/>
      <c r="G161" s="29"/>
      <c r="H161" s="29"/>
      <c r="I161" s="29"/>
      <c r="J161" s="29"/>
      <c r="K161" s="29"/>
      <c r="L161" s="29"/>
      <c r="M161" s="29"/>
      <c r="N161" s="29"/>
      <c r="O161" s="29"/>
      <c r="P161" s="29"/>
      <c r="Q161" s="29"/>
      <c r="R161" s="29"/>
      <c r="S161" s="29"/>
      <c r="T161" s="29"/>
      <c r="U161" s="29"/>
      <c r="V161" s="29"/>
      <c r="W161" s="30"/>
    </row>
    <row r="162" spans="2:23" ht="20.100000000000001" customHeight="1" x14ac:dyDescent="0.15">
      <c r="B162" s="28"/>
      <c r="C162" s="29"/>
      <c r="D162" s="29"/>
      <c r="E162" s="29"/>
      <c r="F162" s="29"/>
      <c r="G162" s="29"/>
      <c r="H162" s="29"/>
      <c r="I162" s="29"/>
      <c r="J162" s="29"/>
      <c r="K162" s="29"/>
      <c r="L162" s="29"/>
      <c r="M162" s="29"/>
      <c r="N162" s="29"/>
      <c r="O162" s="29"/>
      <c r="P162" s="29"/>
      <c r="Q162" s="29"/>
      <c r="R162" s="29"/>
      <c r="S162" s="29"/>
      <c r="T162" s="29"/>
      <c r="U162" s="29"/>
      <c r="V162" s="29"/>
      <c r="W162" s="30"/>
    </row>
    <row r="163" spans="2:23" ht="20.100000000000001" customHeight="1" x14ac:dyDescent="0.15">
      <c r="B163" s="28"/>
      <c r="C163" s="29"/>
      <c r="D163" s="29"/>
      <c r="E163" s="29"/>
      <c r="F163" s="29"/>
      <c r="G163" s="29"/>
      <c r="H163" s="29"/>
      <c r="I163" s="29"/>
      <c r="J163" s="29"/>
      <c r="K163" s="29"/>
      <c r="L163" s="29"/>
      <c r="M163" s="29"/>
      <c r="N163" s="29"/>
      <c r="O163" s="29"/>
      <c r="P163" s="29"/>
      <c r="Q163" s="29"/>
      <c r="R163" s="29"/>
      <c r="S163" s="29"/>
      <c r="T163" s="29"/>
      <c r="U163" s="29"/>
      <c r="V163" s="29"/>
      <c r="W163" s="30"/>
    </row>
    <row r="164" spans="2:23" ht="20.100000000000001" customHeight="1" x14ac:dyDescent="0.15">
      <c r="B164" s="28"/>
      <c r="C164" s="29"/>
      <c r="D164" s="29"/>
      <c r="E164" s="29"/>
      <c r="F164" s="29"/>
      <c r="G164" s="29"/>
      <c r="H164" s="29"/>
      <c r="I164" s="29"/>
      <c r="J164" s="29"/>
      <c r="K164" s="29"/>
      <c r="L164" s="29"/>
      <c r="M164" s="29"/>
      <c r="N164" s="29"/>
      <c r="O164" s="29"/>
      <c r="P164" s="29"/>
      <c r="Q164" s="29"/>
      <c r="R164" s="29"/>
      <c r="S164" s="29"/>
      <c r="T164" s="29"/>
      <c r="U164" s="29"/>
      <c r="V164" s="29"/>
      <c r="W164" s="30"/>
    </row>
    <row r="165" spans="2:23" ht="20.100000000000001" customHeight="1" x14ac:dyDescent="0.15">
      <c r="B165" s="28"/>
      <c r="C165" s="29"/>
      <c r="D165" s="29"/>
      <c r="E165" s="29"/>
      <c r="F165" s="29"/>
      <c r="G165" s="29"/>
      <c r="H165" s="29"/>
      <c r="I165" s="29"/>
      <c r="J165" s="29"/>
      <c r="K165" s="29"/>
      <c r="L165" s="29"/>
      <c r="M165" s="29"/>
      <c r="N165" s="29"/>
      <c r="O165" s="29"/>
      <c r="P165" s="29"/>
      <c r="Q165" s="29"/>
      <c r="R165" s="29"/>
      <c r="S165" s="29"/>
      <c r="T165" s="29"/>
      <c r="U165" s="29"/>
      <c r="V165" s="29"/>
      <c r="W165" s="30"/>
    </row>
    <row r="166" spans="2:23" ht="20.100000000000001" customHeight="1" x14ac:dyDescent="0.15">
      <c r="B166" s="28"/>
      <c r="C166" s="29"/>
      <c r="D166" s="29"/>
      <c r="E166" s="29"/>
      <c r="F166" s="29"/>
      <c r="G166" s="29"/>
      <c r="H166" s="29"/>
      <c r="I166" s="29"/>
      <c r="J166" s="29"/>
      <c r="K166" s="29"/>
      <c r="L166" s="29"/>
      <c r="M166" s="29"/>
      <c r="N166" s="29"/>
      <c r="O166" s="29"/>
      <c r="P166" s="29"/>
      <c r="Q166" s="29"/>
      <c r="R166" s="29"/>
      <c r="S166" s="29"/>
      <c r="T166" s="29"/>
      <c r="U166" s="29"/>
      <c r="V166" s="29"/>
      <c r="W166" s="30"/>
    </row>
    <row r="167" spans="2:23" ht="20.100000000000001" customHeight="1" x14ac:dyDescent="0.15">
      <c r="B167" s="28"/>
      <c r="C167" s="29"/>
      <c r="D167" s="29"/>
      <c r="E167" s="29"/>
      <c r="F167" s="29"/>
      <c r="G167" s="29"/>
      <c r="H167" s="29"/>
      <c r="I167" s="29"/>
      <c r="J167" s="29"/>
      <c r="K167" s="29"/>
      <c r="L167" s="29"/>
      <c r="M167" s="29"/>
      <c r="N167" s="29"/>
      <c r="O167" s="29"/>
      <c r="P167" s="29"/>
      <c r="Q167" s="29"/>
      <c r="R167" s="29"/>
      <c r="S167" s="29"/>
      <c r="T167" s="29"/>
      <c r="U167" s="29"/>
      <c r="V167" s="29"/>
      <c r="W167" s="30"/>
    </row>
    <row r="168" spans="2:23" ht="20.100000000000001" customHeight="1" x14ac:dyDescent="0.15">
      <c r="B168" s="28"/>
      <c r="C168" s="29"/>
      <c r="D168" s="29"/>
      <c r="E168" s="29"/>
      <c r="F168" s="29"/>
      <c r="G168" s="29"/>
      <c r="H168" s="29"/>
      <c r="I168" s="29"/>
      <c r="J168" s="29"/>
      <c r="K168" s="29"/>
      <c r="L168" s="29"/>
      <c r="M168" s="29"/>
      <c r="N168" s="29"/>
      <c r="O168" s="29"/>
      <c r="P168" s="29"/>
      <c r="Q168" s="29"/>
      <c r="R168" s="29"/>
      <c r="S168" s="29"/>
      <c r="T168" s="29"/>
      <c r="U168" s="29"/>
      <c r="V168" s="29"/>
      <c r="W168" s="30"/>
    </row>
    <row r="169" spans="2:23" ht="20.100000000000001" customHeight="1" x14ac:dyDescent="0.15">
      <c r="B169" s="28"/>
      <c r="C169" s="29"/>
      <c r="D169" s="29"/>
      <c r="E169" s="29"/>
      <c r="F169" s="29"/>
      <c r="G169" s="29"/>
      <c r="H169" s="29"/>
      <c r="I169" s="29"/>
      <c r="J169" s="29"/>
      <c r="K169" s="29"/>
      <c r="L169" s="29"/>
      <c r="M169" s="29"/>
      <c r="N169" s="29"/>
      <c r="O169" s="29"/>
      <c r="P169" s="29"/>
      <c r="Q169" s="29"/>
      <c r="R169" s="29"/>
      <c r="S169" s="29"/>
      <c r="T169" s="29"/>
      <c r="U169" s="29"/>
      <c r="V169" s="29"/>
      <c r="W169" s="30"/>
    </row>
    <row r="170" spans="2:23" ht="20.100000000000001" customHeight="1" x14ac:dyDescent="0.15">
      <c r="B170" s="28"/>
      <c r="C170" s="29"/>
      <c r="D170" s="29"/>
      <c r="E170" s="29"/>
      <c r="F170" s="29"/>
      <c r="G170" s="29"/>
      <c r="H170" s="29"/>
      <c r="I170" s="29"/>
      <c r="J170" s="29"/>
      <c r="K170" s="29"/>
      <c r="L170" s="29"/>
      <c r="M170" s="29"/>
      <c r="N170" s="29"/>
      <c r="O170" s="29"/>
      <c r="P170" s="29"/>
      <c r="Q170" s="29"/>
      <c r="R170" s="29"/>
      <c r="S170" s="29"/>
      <c r="T170" s="29"/>
      <c r="U170" s="29"/>
      <c r="V170" s="29"/>
      <c r="W170" s="30"/>
    </row>
    <row r="171" spans="2:23" ht="20.100000000000001" customHeight="1" x14ac:dyDescent="0.15">
      <c r="B171" s="28"/>
      <c r="C171" s="29"/>
      <c r="D171" s="29"/>
      <c r="E171" s="29"/>
      <c r="F171" s="29"/>
      <c r="G171" s="29"/>
      <c r="H171" s="29"/>
      <c r="I171" s="29"/>
      <c r="J171" s="29"/>
      <c r="K171" s="29"/>
      <c r="L171" s="29"/>
      <c r="M171" s="29"/>
      <c r="N171" s="29"/>
      <c r="O171" s="29"/>
      <c r="P171" s="29"/>
      <c r="Q171" s="29"/>
      <c r="R171" s="29"/>
      <c r="S171" s="29"/>
      <c r="T171" s="29"/>
      <c r="U171" s="29"/>
      <c r="V171" s="29"/>
      <c r="W171" s="30"/>
    </row>
    <row r="172" spans="2:23" ht="20.100000000000001" customHeight="1" x14ac:dyDescent="0.15">
      <c r="B172" s="28"/>
      <c r="C172" s="29"/>
      <c r="D172" s="29"/>
      <c r="E172" s="29"/>
      <c r="F172" s="29"/>
      <c r="G172" s="29"/>
      <c r="H172" s="29"/>
      <c r="I172" s="29"/>
      <c r="J172" s="29"/>
      <c r="K172" s="29"/>
      <c r="L172" s="29"/>
      <c r="M172" s="29"/>
      <c r="N172" s="29"/>
      <c r="O172" s="29"/>
      <c r="P172" s="29"/>
      <c r="Q172" s="29"/>
      <c r="R172" s="29"/>
      <c r="S172" s="29"/>
      <c r="T172" s="29"/>
      <c r="U172" s="29"/>
      <c r="V172" s="29"/>
      <c r="W172" s="30"/>
    </row>
    <row r="173" spans="2:23" ht="20.100000000000001" customHeight="1" x14ac:dyDescent="0.15">
      <c r="B173" s="28"/>
      <c r="C173" s="29"/>
      <c r="D173" s="29"/>
      <c r="E173" s="29"/>
      <c r="F173" s="29"/>
      <c r="G173" s="29"/>
      <c r="H173" s="29"/>
      <c r="I173" s="29"/>
      <c r="J173" s="29"/>
      <c r="K173" s="29"/>
      <c r="L173" s="29"/>
      <c r="M173" s="29"/>
      <c r="N173" s="29"/>
      <c r="O173" s="29"/>
      <c r="P173" s="29"/>
      <c r="Q173" s="29"/>
      <c r="R173" s="29"/>
      <c r="S173" s="29"/>
      <c r="T173" s="29"/>
      <c r="U173" s="29"/>
      <c r="V173" s="29"/>
      <c r="W173" s="30"/>
    </row>
    <row r="174" spans="2:23" ht="20.100000000000001" customHeight="1" x14ac:dyDescent="0.15">
      <c r="B174" s="28"/>
      <c r="C174" s="29"/>
      <c r="D174" s="29"/>
      <c r="E174" s="29"/>
      <c r="F174" s="29"/>
      <c r="G174" s="29"/>
      <c r="H174" s="29"/>
      <c r="I174" s="29"/>
      <c r="J174" s="29"/>
      <c r="K174" s="29"/>
      <c r="L174" s="29"/>
      <c r="M174" s="29"/>
      <c r="N174" s="29"/>
      <c r="O174" s="29"/>
      <c r="P174" s="29"/>
      <c r="Q174" s="29"/>
      <c r="R174" s="29"/>
      <c r="S174" s="29"/>
      <c r="T174" s="29"/>
      <c r="U174" s="29"/>
      <c r="V174" s="29"/>
      <c r="W174" s="30"/>
    </row>
    <row r="175" spans="2:23" ht="20.100000000000001" customHeight="1" x14ac:dyDescent="0.15">
      <c r="B175" s="28"/>
      <c r="C175" s="29"/>
      <c r="D175" s="29"/>
      <c r="E175" s="29"/>
      <c r="F175" s="29"/>
      <c r="G175" s="29"/>
      <c r="H175" s="29"/>
      <c r="I175" s="29"/>
      <c r="J175" s="29"/>
      <c r="K175" s="29"/>
      <c r="L175" s="29"/>
      <c r="M175" s="29"/>
      <c r="N175" s="29"/>
      <c r="O175" s="29"/>
      <c r="P175" s="29"/>
      <c r="Q175" s="29"/>
      <c r="R175" s="29"/>
      <c r="S175" s="29"/>
      <c r="T175" s="29"/>
      <c r="U175" s="29"/>
      <c r="V175" s="29"/>
      <c r="W175" s="30"/>
    </row>
    <row r="176" spans="2:23" ht="20.100000000000001" customHeight="1" x14ac:dyDescent="0.15">
      <c r="B176" s="28"/>
      <c r="C176" s="29"/>
      <c r="D176" s="29"/>
      <c r="E176" s="29"/>
      <c r="F176" s="29"/>
      <c r="G176" s="29"/>
      <c r="H176" s="29"/>
      <c r="I176" s="29"/>
      <c r="J176" s="29"/>
      <c r="K176" s="29"/>
      <c r="L176" s="29"/>
      <c r="M176" s="29"/>
      <c r="N176" s="29"/>
      <c r="O176" s="29"/>
      <c r="P176" s="29"/>
      <c r="Q176" s="29"/>
      <c r="R176" s="29"/>
      <c r="S176" s="29"/>
      <c r="T176" s="29"/>
      <c r="U176" s="29"/>
      <c r="V176" s="29"/>
      <c r="W176" s="30"/>
    </row>
    <row r="177" spans="1:24" ht="20.100000000000001" customHeight="1" x14ac:dyDescent="0.15">
      <c r="B177" s="28"/>
      <c r="C177" s="29"/>
      <c r="D177" s="29"/>
      <c r="E177" s="29"/>
      <c r="F177" s="29"/>
      <c r="G177" s="29"/>
      <c r="H177" s="29"/>
      <c r="I177" s="29"/>
      <c r="J177" s="29"/>
      <c r="K177" s="29"/>
      <c r="L177" s="29"/>
      <c r="M177" s="29"/>
      <c r="N177" s="29"/>
      <c r="O177" s="29"/>
      <c r="P177" s="29"/>
      <c r="Q177" s="29"/>
      <c r="R177" s="29"/>
      <c r="S177" s="29"/>
      <c r="T177" s="29"/>
      <c r="U177" s="29"/>
      <c r="V177" s="29"/>
      <c r="W177" s="30"/>
    </row>
    <row r="178" spans="1:24" ht="20.100000000000001" customHeight="1" x14ac:dyDescent="0.15">
      <c r="B178" s="28"/>
      <c r="C178" s="29"/>
      <c r="D178" s="29"/>
      <c r="E178" s="29"/>
      <c r="F178" s="29"/>
      <c r="G178" s="29"/>
      <c r="H178" s="29"/>
      <c r="I178" s="29"/>
      <c r="J178" s="29"/>
      <c r="K178" s="29"/>
      <c r="L178" s="29"/>
      <c r="M178" s="29"/>
      <c r="N178" s="29"/>
      <c r="O178" s="29"/>
      <c r="P178" s="29"/>
      <c r="Q178" s="29"/>
      <c r="R178" s="29"/>
      <c r="S178" s="29"/>
      <c r="T178" s="29"/>
      <c r="U178" s="29"/>
      <c r="V178" s="29"/>
      <c r="W178" s="30"/>
    </row>
    <row r="179" spans="1:24" ht="20.100000000000001" customHeight="1" x14ac:dyDescent="0.15">
      <c r="B179" s="28"/>
      <c r="C179" s="29"/>
      <c r="D179" s="29"/>
      <c r="E179" s="29"/>
      <c r="F179" s="29"/>
      <c r="G179" s="29"/>
      <c r="H179" s="29"/>
      <c r="I179" s="29"/>
      <c r="J179" s="29"/>
      <c r="K179" s="29"/>
      <c r="L179" s="29"/>
      <c r="M179" s="29"/>
      <c r="N179" s="29"/>
      <c r="O179" s="29"/>
      <c r="P179" s="29"/>
      <c r="Q179" s="29"/>
      <c r="R179" s="29"/>
      <c r="S179" s="29"/>
      <c r="T179" s="29"/>
      <c r="U179" s="29"/>
      <c r="V179" s="29"/>
      <c r="W179" s="30"/>
    </row>
    <row r="180" spans="1:24" ht="20.100000000000001" customHeight="1" x14ac:dyDescent="0.15">
      <c r="B180" s="28"/>
      <c r="C180" s="29"/>
      <c r="D180" s="29"/>
      <c r="E180" s="29"/>
      <c r="F180" s="29"/>
      <c r="G180" s="29"/>
      <c r="H180" s="29"/>
      <c r="I180" s="29"/>
      <c r="J180" s="29"/>
      <c r="K180" s="29"/>
      <c r="L180" s="29"/>
      <c r="M180" s="29"/>
      <c r="N180" s="29"/>
      <c r="O180" s="29"/>
      <c r="P180" s="29"/>
      <c r="Q180" s="29"/>
      <c r="R180" s="29"/>
      <c r="S180" s="29"/>
      <c r="T180" s="29"/>
      <c r="U180" s="29"/>
      <c r="V180" s="29"/>
      <c r="W180" s="30"/>
    </row>
    <row r="181" spans="1:24" ht="20.100000000000001" customHeight="1" x14ac:dyDescent="0.15">
      <c r="B181" s="28"/>
      <c r="C181" s="29"/>
      <c r="D181" s="29"/>
      <c r="E181" s="29"/>
      <c r="F181" s="29"/>
      <c r="G181" s="29"/>
      <c r="H181" s="29"/>
      <c r="I181" s="29"/>
      <c r="J181" s="29"/>
      <c r="K181" s="29"/>
      <c r="L181" s="29"/>
      <c r="M181" s="29"/>
      <c r="N181" s="29"/>
      <c r="O181" s="29"/>
      <c r="P181" s="29"/>
      <c r="Q181" s="29"/>
      <c r="R181" s="29"/>
      <c r="S181" s="29"/>
      <c r="T181" s="29"/>
      <c r="U181" s="29"/>
      <c r="V181" s="29"/>
      <c r="W181" s="30"/>
    </row>
    <row r="182" spans="1:24" ht="20.100000000000001" customHeight="1" x14ac:dyDescent="0.15">
      <c r="B182" s="28"/>
      <c r="C182" s="29"/>
      <c r="D182" s="29"/>
      <c r="E182" s="29"/>
      <c r="F182" s="29"/>
      <c r="G182" s="29"/>
      <c r="H182" s="29"/>
      <c r="I182" s="29"/>
      <c r="J182" s="29"/>
      <c r="K182" s="29"/>
      <c r="L182" s="29"/>
      <c r="M182" s="29"/>
      <c r="N182" s="29"/>
      <c r="O182" s="29"/>
      <c r="P182" s="29"/>
      <c r="Q182" s="29"/>
      <c r="R182" s="29"/>
      <c r="S182" s="29"/>
      <c r="T182" s="29"/>
      <c r="U182" s="29"/>
      <c r="V182" s="29"/>
      <c r="W182" s="30"/>
    </row>
    <row r="183" spans="1:24" ht="20.100000000000001" customHeight="1" x14ac:dyDescent="0.15">
      <c r="B183" s="28"/>
      <c r="C183" s="29"/>
      <c r="D183" s="29"/>
      <c r="E183" s="29"/>
      <c r="F183" s="29"/>
      <c r="G183" s="29"/>
      <c r="H183" s="29"/>
      <c r="I183" s="29"/>
      <c r="J183" s="29"/>
      <c r="K183" s="29"/>
      <c r="L183" s="29"/>
      <c r="M183" s="29"/>
      <c r="N183" s="29"/>
      <c r="O183" s="29"/>
      <c r="P183" s="29"/>
      <c r="Q183" s="29"/>
      <c r="R183" s="29"/>
      <c r="S183" s="29"/>
      <c r="T183" s="29"/>
      <c r="U183" s="29"/>
      <c r="V183" s="29"/>
      <c r="W183" s="30"/>
    </row>
    <row r="184" spans="1:24" ht="20.100000000000001" customHeight="1" x14ac:dyDescent="0.15">
      <c r="B184" s="28"/>
      <c r="C184" s="29"/>
      <c r="D184" s="29"/>
      <c r="E184" s="29"/>
      <c r="F184" s="29"/>
      <c r="G184" s="29"/>
      <c r="H184" s="29"/>
      <c r="I184" s="29"/>
      <c r="J184" s="29"/>
      <c r="K184" s="29"/>
      <c r="L184" s="29"/>
      <c r="M184" s="29"/>
      <c r="N184" s="29"/>
      <c r="O184" s="29"/>
      <c r="P184" s="29"/>
      <c r="Q184" s="29"/>
      <c r="R184" s="29"/>
      <c r="S184" s="29"/>
      <c r="T184" s="29"/>
      <c r="U184" s="29"/>
      <c r="V184" s="29"/>
      <c r="W184" s="30"/>
    </row>
    <row r="185" spans="1:24" ht="20.100000000000001" customHeight="1" x14ac:dyDescent="0.15">
      <c r="B185" s="28"/>
      <c r="C185" s="29"/>
      <c r="D185" s="29"/>
      <c r="E185" s="29"/>
      <c r="F185" s="29"/>
      <c r="G185" s="29"/>
      <c r="H185" s="29"/>
      <c r="I185" s="29"/>
      <c r="J185" s="29"/>
      <c r="K185" s="29"/>
      <c r="L185" s="29"/>
      <c r="M185" s="29"/>
      <c r="N185" s="29"/>
      <c r="O185" s="29"/>
      <c r="P185" s="29"/>
      <c r="Q185" s="29"/>
      <c r="R185" s="29"/>
      <c r="S185" s="29"/>
      <c r="T185" s="29"/>
      <c r="U185" s="29"/>
      <c r="V185" s="29"/>
      <c r="W185" s="30"/>
    </row>
    <row r="186" spans="1:24" ht="20.100000000000001" customHeight="1" x14ac:dyDescent="0.15">
      <c r="B186" s="28"/>
      <c r="C186" s="29"/>
      <c r="D186" s="29"/>
      <c r="E186" s="29"/>
      <c r="F186" s="29"/>
      <c r="G186" s="29"/>
      <c r="H186" s="29"/>
      <c r="I186" s="29"/>
      <c r="J186" s="29"/>
      <c r="K186" s="29"/>
      <c r="L186" s="29"/>
      <c r="M186" s="29"/>
      <c r="N186" s="29"/>
      <c r="O186" s="29"/>
      <c r="P186" s="29"/>
      <c r="Q186" s="29"/>
      <c r="R186" s="29"/>
      <c r="S186" s="29"/>
      <c r="T186" s="29"/>
      <c r="U186" s="29"/>
      <c r="V186" s="29"/>
      <c r="W186" s="30"/>
    </row>
    <row r="187" spans="1:24" ht="20.100000000000001" customHeight="1" x14ac:dyDescent="0.15">
      <c r="B187" s="28"/>
      <c r="C187" s="29"/>
      <c r="D187" s="29"/>
      <c r="E187" s="29"/>
      <c r="F187" s="29"/>
      <c r="G187" s="29"/>
      <c r="H187" s="29"/>
      <c r="I187" s="29"/>
      <c r="J187" s="29"/>
      <c r="K187" s="29"/>
      <c r="L187" s="29"/>
      <c r="M187" s="29"/>
      <c r="N187" s="29"/>
      <c r="O187" s="29"/>
      <c r="P187" s="29"/>
      <c r="Q187" s="29"/>
      <c r="R187" s="29"/>
      <c r="S187" s="29"/>
      <c r="T187" s="29"/>
      <c r="U187" s="29"/>
      <c r="V187" s="29"/>
      <c r="W187" s="30"/>
    </row>
    <row r="188" spans="1:24" ht="20.100000000000001" customHeight="1" thickBot="1" x14ac:dyDescent="0.2">
      <c r="B188" s="31"/>
      <c r="C188" s="32"/>
      <c r="D188" s="32"/>
      <c r="E188" s="32"/>
      <c r="F188" s="32"/>
      <c r="G188" s="32"/>
      <c r="H188" s="32"/>
      <c r="I188" s="32"/>
      <c r="J188" s="32"/>
      <c r="K188" s="32"/>
      <c r="L188" s="32"/>
      <c r="M188" s="32"/>
      <c r="N188" s="32"/>
      <c r="O188" s="32"/>
      <c r="P188" s="32"/>
      <c r="Q188" s="32"/>
      <c r="R188" s="32"/>
      <c r="S188" s="32"/>
      <c r="T188" s="32"/>
      <c r="U188" s="32"/>
      <c r="V188" s="32"/>
      <c r="W188" s="33"/>
    </row>
    <row r="190" spans="1:24" ht="20.100000000000001" customHeight="1" x14ac:dyDescent="0.15">
      <c r="A190" s="183" t="s">
        <v>118</v>
      </c>
      <c r="B190" s="183"/>
      <c r="C190" s="183"/>
      <c r="D190" s="183"/>
    </row>
    <row r="191" spans="1:24" ht="20.100000000000001" customHeight="1" x14ac:dyDescent="0.15">
      <c r="A191" s="278" t="s">
        <v>119</v>
      </c>
      <c r="B191" s="278"/>
      <c r="C191" s="278"/>
      <c r="D191" s="278"/>
      <c r="E191" s="278"/>
      <c r="F191" s="278"/>
      <c r="G191" s="278"/>
      <c r="H191" s="278"/>
      <c r="I191" s="278"/>
      <c r="J191" s="278"/>
      <c r="K191" s="278"/>
      <c r="L191" s="278"/>
      <c r="M191" s="278"/>
      <c r="N191" s="278"/>
      <c r="O191" s="278"/>
      <c r="P191" s="278"/>
      <c r="Q191" s="278"/>
      <c r="R191" s="278"/>
      <c r="S191" s="278"/>
      <c r="T191" s="278"/>
      <c r="U191" s="278"/>
      <c r="V191" s="278"/>
      <c r="W191" s="278"/>
      <c r="X191" s="278"/>
    </row>
    <row r="192" spans="1:24" ht="20.100000000000001" customHeight="1" x14ac:dyDescent="0.15">
      <c r="Q192" s="277" t="s">
        <v>331</v>
      </c>
      <c r="R192" s="277"/>
      <c r="S192" s="176"/>
      <c r="T192" s="6" t="s">
        <v>360</v>
      </c>
      <c r="U192" s="6"/>
      <c r="V192" s="6" t="s">
        <v>361</v>
      </c>
      <c r="W192" s="6"/>
      <c r="X192" s="6" t="s">
        <v>362</v>
      </c>
    </row>
    <row r="193" spans="1:24" ht="20.100000000000001" customHeight="1" x14ac:dyDescent="0.15">
      <c r="A193" s="269" t="s">
        <v>120</v>
      </c>
      <c r="B193" s="228"/>
      <c r="C193" s="205" t="s">
        <v>121</v>
      </c>
      <c r="D193" s="225"/>
      <c r="E193" s="225"/>
      <c r="F193" s="206"/>
      <c r="G193" s="269" t="s">
        <v>123</v>
      </c>
      <c r="H193" s="227"/>
      <c r="I193" s="227"/>
      <c r="J193" s="227"/>
      <c r="K193" s="228"/>
      <c r="L193" s="231" t="s">
        <v>124</v>
      </c>
      <c r="M193" s="232"/>
      <c r="N193" s="227" t="s">
        <v>365</v>
      </c>
      <c r="O193" s="227"/>
      <c r="P193" s="227"/>
      <c r="Q193" s="227"/>
      <c r="R193" s="227"/>
      <c r="S193" s="228"/>
      <c r="T193" s="269" t="s">
        <v>366</v>
      </c>
      <c r="U193" s="227"/>
      <c r="V193" s="227"/>
      <c r="W193" s="227"/>
      <c r="X193" s="228"/>
    </row>
    <row r="194" spans="1:24" ht="20.100000000000001" customHeight="1" x14ac:dyDescent="0.15">
      <c r="A194" s="270"/>
      <c r="B194" s="230"/>
      <c r="C194" s="235" t="s">
        <v>122</v>
      </c>
      <c r="D194" s="236"/>
      <c r="E194" s="236"/>
      <c r="F194" s="237"/>
      <c r="G194" s="270"/>
      <c r="H194" s="229"/>
      <c r="I194" s="229"/>
      <c r="J194" s="229"/>
      <c r="K194" s="230"/>
      <c r="L194" s="233"/>
      <c r="M194" s="234"/>
      <c r="N194" s="229"/>
      <c r="O194" s="229"/>
      <c r="P194" s="229"/>
      <c r="Q194" s="229"/>
      <c r="R194" s="229"/>
      <c r="S194" s="230"/>
      <c r="T194" s="270"/>
      <c r="U194" s="229"/>
      <c r="V194" s="229"/>
      <c r="W194" s="229"/>
      <c r="X194" s="230"/>
    </row>
    <row r="195" spans="1:24" ht="43.5" customHeight="1" x14ac:dyDescent="0.15">
      <c r="A195" s="270"/>
      <c r="B195" s="230"/>
      <c r="C195" s="238"/>
      <c r="D195" s="239"/>
      <c r="E195" s="239"/>
      <c r="F195" s="240"/>
      <c r="G195" s="271"/>
      <c r="H195" s="272"/>
      <c r="I195" s="272"/>
      <c r="J195" s="272"/>
      <c r="K195" s="273"/>
      <c r="L195" s="60"/>
      <c r="M195" s="75" t="s">
        <v>363</v>
      </c>
      <c r="N195" s="6"/>
      <c r="O195" s="6"/>
      <c r="P195" s="257" t="s">
        <v>363</v>
      </c>
      <c r="Q195" s="257"/>
      <c r="R195" s="257" t="s">
        <v>364</v>
      </c>
      <c r="S195" s="257"/>
      <c r="T195" s="60"/>
      <c r="U195" s="274" t="s">
        <v>367</v>
      </c>
      <c r="V195" s="275"/>
      <c r="W195" s="275"/>
      <c r="X195" s="276"/>
    </row>
    <row r="196" spans="1:24" ht="15" customHeight="1" x14ac:dyDescent="0.15">
      <c r="A196" s="248"/>
      <c r="B196" s="249"/>
      <c r="C196" s="219"/>
      <c r="D196" s="220"/>
      <c r="E196" s="220"/>
      <c r="F196" s="221"/>
      <c r="G196" s="216"/>
      <c r="H196" s="217"/>
      <c r="I196" s="217"/>
      <c r="J196" s="217"/>
      <c r="K196" s="218"/>
      <c r="L196" s="241"/>
      <c r="M196" s="202"/>
      <c r="N196" s="210"/>
      <c r="O196" s="211"/>
      <c r="P196" s="247"/>
      <c r="Q196" s="247"/>
      <c r="R196" s="247"/>
      <c r="S196" s="247"/>
      <c r="T196" s="205"/>
      <c r="U196" s="205" t="s">
        <v>368</v>
      </c>
      <c r="V196" s="225"/>
      <c r="W196" s="225"/>
      <c r="X196" s="206"/>
    </row>
    <row r="197" spans="1:24" ht="15" customHeight="1" x14ac:dyDescent="0.15">
      <c r="A197" s="250"/>
      <c r="B197" s="251"/>
      <c r="C197" s="219"/>
      <c r="D197" s="220"/>
      <c r="E197" s="220"/>
      <c r="F197" s="221"/>
      <c r="G197" s="219"/>
      <c r="H197" s="220"/>
      <c r="I197" s="220"/>
      <c r="J197" s="220"/>
      <c r="K197" s="221"/>
      <c r="L197" s="242"/>
      <c r="M197" s="203"/>
      <c r="N197" s="212"/>
      <c r="O197" s="213"/>
      <c r="P197" s="247"/>
      <c r="Q197" s="247"/>
      <c r="R197" s="247"/>
      <c r="S197" s="247"/>
      <c r="T197" s="244"/>
      <c r="U197" s="15" t="s">
        <v>10</v>
      </c>
      <c r="V197" s="245" t="s">
        <v>369</v>
      </c>
      <c r="W197" s="245"/>
      <c r="X197" s="246"/>
    </row>
    <row r="198" spans="1:24" ht="15" customHeight="1" x14ac:dyDescent="0.15">
      <c r="A198" s="252"/>
      <c r="B198" s="253"/>
      <c r="C198" s="222"/>
      <c r="D198" s="223"/>
      <c r="E198" s="223"/>
      <c r="F198" s="224"/>
      <c r="G198" s="222"/>
      <c r="H198" s="223"/>
      <c r="I198" s="223"/>
      <c r="J198" s="223"/>
      <c r="K198" s="224"/>
      <c r="L198" s="243"/>
      <c r="M198" s="204"/>
      <c r="N198" s="214"/>
      <c r="O198" s="215"/>
      <c r="P198" s="247"/>
      <c r="Q198" s="247"/>
      <c r="R198" s="247"/>
      <c r="S198" s="247"/>
      <c r="T198" s="244"/>
      <c r="U198" s="60"/>
      <c r="V198" s="6"/>
      <c r="W198" s="6"/>
      <c r="X198" s="21"/>
    </row>
    <row r="199" spans="1:24" ht="15" customHeight="1" x14ac:dyDescent="0.15">
      <c r="A199" s="248"/>
      <c r="B199" s="249"/>
      <c r="C199" s="219"/>
      <c r="D199" s="220"/>
      <c r="E199" s="220"/>
      <c r="F199" s="221"/>
      <c r="G199" s="216"/>
      <c r="H199" s="217"/>
      <c r="I199" s="217"/>
      <c r="J199" s="217"/>
      <c r="K199" s="218"/>
      <c r="L199" s="241"/>
      <c r="M199" s="202"/>
      <c r="N199" s="210"/>
      <c r="O199" s="211"/>
      <c r="P199" s="247"/>
      <c r="Q199" s="247"/>
      <c r="R199" s="247"/>
      <c r="S199" s="247"/>
      <c r="T199" s="244"/>
      <c r="U199" s="205" t="s">
        <v>368</v>
      </c>
      <c r="V199" s="225"/>
      <c r="W199" s="225"/>
      <c r="X199" s="206"/>
    </row>
    <row r="200" spans="1:24" ht="15" customHeight="1" x14ac:dyDescent="0.15">
      <c r="A200" s="250"/>
      <c r="B200" s="251"/>
      <c r="C200" s="219"/>
      <c r="D200" s="220"/>
      <c r="E200" s="220"/>
      <c r="F200" s="221"/>
      <c r="G200" s="219"/>
      <c r="H200" s="220"/>
      <c r="I200" s="220"/>
      <c r="J200" s="220"/>
      <c r="K200" s="221"/>
      <c r="L200" s="242"/>
      <c r="M200" s="203"/>
      <c r="N200" s="212"/>
      <c r="O200" s="213"/>
      <c r="P200" s="247"/>
      <c r="Q200" s="247"/>
      <c r="R200" s="247"/>
      <c r="S200" s="247"/>
      <c r="T200" s="244"/>
      <c r="U200" s="15" t="s">
        <v>10</v>
      </c>
      <c r="V200" s="245" t="s">
        <v>369</v>
      </c>
      <c r="W200" s="245"/>
      <c r="X200" s="246"/>
    </row>
    <row r="201" spans="1:24" ht="15" customHeight="1" x14ac:dyDescent="0.15">
      <c r="A201" s="252"/>
      <c r="B201" s="253"/>
      <c r="C201" s="222"/>
      <c r="D201" s="223"/>
      <c r="E201" s="223"/>
      <c r="F201" s="224"/>
      <c r="G201" s="222"/>
      <c r="H201" s="223"/>
      <c r="I201" s="223"/>
      <c r="J201" s="223"/>
      <c r="K201" s="224"/>
      <c r="L201" s="243"/>
      <c r="M201" s="204"/>
      <c r="N201" s="214"/>
      <c r="O201" s="215"/>
      <c r="P201" s="247"/>
      <c r="Q201" s="247"/>
      <c r="R201" s="247"/>
      <c r="S201" s="247"/>
      <c r="T201" s="244"/>
      <c r="U201" s="60"/>
      <c r="V201" s="6"/>
      <c r="W201" s="6"/>
      <c r="X201" s="21"/>
    </row>
    <row r="202" spans="1:24" ht="15" customHeight="1" x14ac:dyDescent="0.15">
      <c r="A202" s="248"/>
      <c r="B202" s="249"/>
      <c r="C202" s="219"/>
      <c r="D202" s="220"/>
      <c r="E202" s="220"/>
      <c r="F202" s="221"/>
      <c r="G202" s="216"/>
      <c r="H202" s="217"/>
      <c r="I202" s="217"/>
      <c r="J202" s="217"/>
      <c r="K202" s="218"/>
      <c r="L202" s="241"/>
      <c r="M202" s="202"/>
      <c r="N202" s="210"/>
      <c r="O202" s="211"/>
      <c r="P202" s="247"/>
      <c r="Q202" s="247"/>
      <c r="R202" s="247"/>
      <c r="S202" s="247"/>
      <c r="T202" s="244"/>
      <c r="U202" s="205" t="s">
        <v>368</v>
      </c>
      <c r="V202" s="225"/>
      <c r="W202" s="225"/>
      <c r="X202" s="206"/>
    </row>
    <row r="203" spans="1:24" ht="15" customHeight="1" x14ac:dyDescent="0.15">
      <c r="A203" s="250"/>
      <c r="B203" s="251"/>
      <c r="C203" s="219"/>
      <c r="D203" s="220"/>
      <c r="E203" s="220"/>
      <c r="F203" s="221"/>
      <c r="G203" s="219"/>
      <c r="H203" s="220"/>
      <c r="I203" s="220"/>
      <c r="J203" s="220"/>
      <c r="K203" s="221"/>
      <c r="L203" s="242"/>
      <c r="M203" s="203"/>
      <c r="N203" s="212"/>
      <c r="O203" s="213"/>
      <c r="P203" s="247"/>
      <c r="Q203" s="247"/>
      <c r="R203" s="247"/>
      <c r="S203" s="247"/>
      <c r="T203" s="244"/>
      <c r="U203" s="15" t="s">
        <v>10</v>
      </c>
      <c r="V203" s="245" t="s">
        <v>369</v>
      </c>
      <c r="W203" s="245"/>
      <c r="X203" s="246"/>
    </row>
    <row r="204" spans="1:24" ht="15" customHeight="1" x14ac:dyDescent="0.15">
      <c r="A204" s="252"/>
      <c r="B204" s="253"/>
      <c r="C204" s="222"/>
      <c r="D204" s="223"/>
      <c r="E204" s="223"/>
      <c r="F204" s="224"/>
      <c r="G204" s="222"/>
      <c r="H204" s="223"/>
      <c r="I204" s="223"/>
      <c r="J204" s="223"/>
      <c r="K204" s="224"/>
      <c r="L204" s="243"/>
      <c r="M204" s="204"/>
      <c r="N204" s="214"/>
      <c r="O204" s="215"/>
      <c r="P204" s="247"/>
      <c r="Q204" s="247"/>
      <c r="R204" s="247"/>
      <c r="S204" s="247"/>
      <c r="T204" s="244"/>
      <c r="U204" s="60"/>
      <c r="V204" s="6"/>
      <c r="W204" s="6"/>
      <c r="X204" s="21"/>
    </row>
    <row r="205" spans="1:24" ht="15" customHeight="1" x14ac:dyDescent="0.15">
      <c r="A205" s="248"/>
      <c r="B205" s="249"/>
      <c r="C205" s="219"/>
      <c r="D205" s="220"/>
      <c r="E205" s="220"/>
      <c r="F205" s="221"/>
      <c r="G205" s="216"/>
      <c r="H205" s="217"/>
      <c r="I205" s="217"/>
      <c r="J205" s="217"/>
      <c r="K205" s="218"/>
      <c r="L205" s="241"/>
      <c r="M205" s="202"/>
      <c r="N205" s="210"/>
      <c r="O205" s="211"/>
      <c r="P205" s="247"/>
      <c r="Q205" s="247"/>
      <c r="R205" s="247"/>
      <c r="S205" s="247"/>
      <c r="T205" s="244"/>
      <c r="U205" s="205" t="s">
        <v>368</v>
      </c>
      <c r="V205" s="225"/>
      <c r="W205" s="225"/>
      <c r="X205" s="206"/>
    </row>
    <row r="206" spans="1:24" ht="15" customHeight="1" x14ac:dyDescent="0.15">
      <c r="A206" s="250"/>
      <c r="B206" s="251"/>
      <c r="C206" s="219"/>
      <c r="D206" s="220"/>
      <c r="E206" s="220"/>
      <c r="F206" s="221"/>
      <c r="G206" s="219"/>
      <c r="H206" s="220"/>
      <c r="I206" s="220"/>
      <c r="J206" s="220"/>
      <c r="K206" s="221"/>
      <c r="L206" s="242"/>
      <c r="M206" s="203"/>
      <c r="N206" s="212"/>
      <c r="O206" s="213"/>
      <c r="P206" s="247"/>
      <c r="Q206" s="247"/>
      <c r="R206" s="247"/>
      <c r="S206" s="247"/>
      <c r="T206" s="244"/>
      <c r="U206" s="15" t="s">
        <v>10</v>
      </c>
      <c r="V206" s="245" t="s">
        <v>369</v>
      </c>
      <c r="W206" s="245"/>
      <c r="X206" s="246"/>
    </row>
    <row r="207" spans="1:24" ht="15" customHeight="1" x14ac:dyDescent="0.15">
      <c r="A207" s="252"/>
      <c r="B207" s="253"/>
      <c r="C207" s="222"/>
      <c r="D207" s="223"/>
      <c r="E207" s="223"/>
      <c r="F207" s="224"/>
      <c r="G207" s="222"/>
      <c r="H207" s="223"/>
      <c r="I207" s="223"/>
      <c r="J207" s="223"/>
      <c r="K207" s="224"/>
      <c r="L207" s="243"/>
      <c r="M207" s="204"/>
      <c r="N207" s="214"/>
      <c r="O207" s="215"/>
      <c r="P207" s="247"/>
      <c r="Q207" s="247"/>
      <c r="R207" s="247"/>
      <c r="S207" s="247"/>
      <c r="T207" s="244"/>
      <c r="U207" s="60"/>
      <c r="V207" s="6"/>
      <c r="W207" s="6"/>
      <c r="X207" s="21"/>
    </row>
    <row r="208" spans="1:24" ht="15" customHeight="1" x14ac:dyDescent="0.15">
      <c r="A208" s="248"/>
      <c r="B208" s="249"/>
      <c r="C208" s="219"/>
      <c r="D208" s="220"/>
      <c r="E208" s="220"/>
      <c r="F208" s="221"/>
      <c r="G208" s="216"/>
      <c r="H208" s="217"/>
      <c r="I208" s="217"/>
      <c r="J208" s="217"/>
      <c r="K208" s="218"/>
      <c r="L208" s="241"/>
      <c r="M208" s="202"/>
      <c r="N208" s="210"/>
      <c r="O208" s="211"/>
      <c r="P208" s="247"/>
      <c r="Q208" s="247"/>
      <c r="R208" s="247"/>
      <c r="S208" s="247"/>
      <c r="T208" s="244"/>
      <c r="U208" s="205" t="s">
        <v>368</v>
      </c>
      <c r="V208" s="225"/>
      <c r="W208" s="225"/>
      <c r="X208" s="206"/>
    </row>
    <row r="209" spans="1:24" ht="15" customHeight="1" x14ac:dyDescent="0.15">
      <c r="A209" s="250"/>
      <c r="B209" s="251"/>
      <c r="C209" s="219"/>
      <c r="D209" s="220"/>
      <c r="E209" s="220"/>
      <c r="F209" s="221"/>
      <c r="G209" s="219"/>
      <c r="H209" s="220"/>
      <c r="I209" s="220"/>
      <c r="J209" s="220"/>
      <c r="K209" s="221"/>
      <c r="L209" s="242"/>
      <c r="M209" s="203"/>
      <c r="N209" s="212"/>
      <c r="O209" s="213"/>
      <c r="P209" s="247"/>
      <c r="Q209" s="247"/>
      <c r="R209" s="247"/>
      <c r="S209" s="247"/>
      <c r="T209" s="244"/>
      <c r="U209" s="15" t="s">
        <v>10</v>
      </c>
      <c r="V209" s="245" t="s">
        <v>369</v>
      </c>
      <c r="W209" s="245"/>
      <c r="X209" s="246"/>
    </row>
    <row r="210" spans="1:24" ht="15" customHeight="1" x14ac:dyDescent="0.15">
      <c r="A210" s="252"/>
      <c r="B210" s="253"/>
      <c r="C210" s="222"/>
      <c r="D210" s="223"/>
      <c r="E210" s="223"/>
      <c r="F210" s="224"/>
      <c r="G210" s="222"/>
      <c r="H210" s="223"/>
      <c r="I210" s="223"/>
      <c r="J210" s="223"/>
      <c r="K210" s="224"/>
      <c r="L210" s="243"/>
      <c r="M210" s="204"/>
      <c r="N210" s="214"/>
      <c r="O210" s="215"/>
      <c r="P210" s="247"/>
      <c r="Q210" s="247"/>
      <c r="R210" s="247"/>
      <c r="S210" s="247"/>
      <c r="T210" s="244"/>
      <c r="U210" s="60"/>
      <c r="V210" s="6"/>
      <c r="W210" s="6"/>
      <c r="X210" s="21"/>
    </row>
    <row r="211" spans="1:24" ht="15" customHeight="1" x14ac:dyDescent="0.15">
      <c r="A211" s="248"/>
      <c r="B211" s="249"/>
      <c r="C211" s="219"/>
      <c r="D211" s="220"/>
      <c r="E211" s="220"/>
      <c r="F211" s="221"/>
      <c r="G211" s="216"/>
      <c r="H211" s="217"/>
      <c r="I211" s="217"/>
      <c r="J211" s="217"/>
      <c r="K211" s="218"/>
      <c r="L211" s="241"/>
      <c r="M211" s="202"/>
      <c r="N211" s="210"/>
      <c r="O211" s="211"/>
      <c r="P211" s="247"/>
      <c r="Q211" s="247"/>
      <c r="R211" s="247"/>
      <c r="S211" s="247"/>
      <c r="T211" s="244"/>
      <c r="U211" s="205" t="s">
        <v>368</v>
      </c>
      <c r="V211" s="225"/>
      <c r="W211" s="225"/>
      <c r="X211" s="206"/>
    </row>
    <row r="212" spans="1:24" ht="15" customHeight="1" x14ac:dyDescent="0.15">
      <c r="A212" s="250"/>
      <c r="B212" s="251"/>
      <c r="C212" s="219"/>
      <c r="D212" s="220"/>
      <c r="E212" s="220"/>
      <c r="F212" s="221"/>
      <c r="G212" s="219"/>
      <c r="H212" s="220"/>
      <c r="I212" s="220"/>
      <c r="J212" s="220"/>
      <c r="K212" s="221"/>
      <c r="L212" s="242"/>
      <c r="M212" s="203"/>
      <c r="N212" s="212"/>
      <c r="O212" s="213"/>
      <c r="P212" s="247"/>
      <c r="Q212" s="247"/>
      <c r="R212" s="247"/>
      <c r="S212" s="247"/>
      <c r="T212" s="244"/>
      <c r="U212" s="15" t="s">
        <v>10</v>
      </c>
      <c r="V212" s="245" t="s">
        <v>369</v>
      </c>
      <c r="W212" s="245"/>
      <c r="X212" s="246"/>
    </row>
    <row r="213" spans="1:24" ht="15" customHeight="1" x14ac:dyDescent="0.15">
      <c r="A213" s="252"/>
      <c r="B213" s="253"/>
      <c r="C213" s="222"/>
      <c r="D213" s="223"/>
      <c r="E213" s="223"/>
      <c r="F213" s="224"/>
      <c r="G213" s="222"/>
      <c r="H213" s="223"/>
      <c r="I213" s="223"/>
      <c r="J213" s="223"/>
      <c r="K213" s="224"/>
      <c r="L213" s="243"/>
      <c r="M213" s="204"/>
      <c r="N213" s="214"/>
      <c r="O213" s="215"/>
      <c r="P213" s="247"/>
      <c r="Q213" s="247"/>
      <c r="R213" s="247"/>
      <c r="S213" s="247"/>
      <c r="T213" s="244"/>
      <c r="U213" s="60"/>
      <c r="V213" s="6"/>
      <c r="W213" s="6"/>
      <c r="X213" s="21"/>
    </row>
    <row r="214" spans="1:24" ht="15" customHeight="1" x14ac:dyDescent="0.15">
      <c r="A214" s="248"/>
      <c r="B214" s="249"/>
      <c r="C214" s="219"/>
      <c r="D214" s="220"/>
      <c r="E214" s="220"/>
      <c r="F214" s="221"/>
      <c r="G214" s="216"/>
      <c r="H214" s="217"/>
      <c r="I214" s="217"/>
      <c r="J214" s="217"/>
      <c r="K214" s="218"/>
      <c r="L214" s="241"/>
      <c r="M214" s="202"/>
      <c r="N214" s="210"/>
      <c r="O214" s="211"/>
      <c r="P214" s="247"/>
      <c r="Q214" s="247"/>
      <c r="R214" s="247"/>
      <c r="S214" s="247"/>
      <c r="T214" s="244"/>
      <c r="U214" s="205" t="s">
        <v>368</v>
      </c>
      <c r="V214" s="225"/>
      <c r="W214" s="225"/>
      <c r="X214" s="206"/>
    </row>
    <row r="215" spans="1:24" ht="15" customHeight="1" x14ac:dyDescent="0.15">
      <c r="A215" s="250"/>
      <c r="B215" s="251"/>
      <c r="C215" s="219"/>
      <c r="D215" s="220"/>
      <c r="E215" s="220"/>
      <c r="F215" s="221"/>
      <c r="G215" s="219"/>
      <c r="H215" s="220"/>
      <c r="I215" s="220"/>
      <c r="J215" s="220"/>
      <c r="K215" s="221"/>
      <c r="L215" s="242"/>
      <c r="M215" s="203"/>
      <c r="N215" s="212"/>
      <c r="O215" s="213"/>
      <c r="P215" s="247"/>
      <c r="Q215" s="247"/>
      <c r="R215" s="247"/>
      <c r="S215" s="247"/>
      <c r="T215" s="244"/>
      <c r="U215" s="15" t="s">
        <v>10</v>
      </c>
      <c r="V215" s="245" t="s">
        <v>369</v>
      </c>
      <c r="W215" s="245"/>
      <c r="X215" s="246"/>
    </row>
    <row r="216" spans="1:24" ht="15" customHeight="1" x14ac:dyDescent="0.15">
      <c r="A216" s="252"/>
      <c r="B216" s="253"/>
      <c r="C216" s="222"/>
      <c r="D216" s="223"/>
      <c r="E216" s="223"/>
      <c r="F216" s="224"/>
      <c r="G216" s="222"/>
      <c r="H216" s="223"/>
      <c r="I216" s="223"/>
      <c r="J216" s="223"/>
      <c r="K216" s="224"/>
      <c r="L216" s="243"/>
      <c r="M216" s="204"/>
      <c r="N216" s="214"/>
      <c r="O216" s="215"/>
      <c r="P216" s="247"/>
      <c r="Q216" s="247"/>
      <c r="R216" s="247"/>
      <c r="S216" s="247"/>
      <c r="T216" s="207"/>
      <c r="U216" s="60"/>
      <c r="V216" s="6"/>
      <c r="W216" s="6"/>
      <c r="X216" s="21"/>
    </row>
    <row r="217" spans="1:24" ht="15" customHeight="1" x14ac:dyDescent="0.15">
      <c r="A217" s="248"/>
      <c r="B217" s="249"/>
      <c r="C217" s="219"/>
      <c r="D217" s="220"/>
      <c r="E217" s="220"/>
      <c r="F217" s="221"/>
      <c r="G217" s="216"/>
      <c r="H217" s="217"/>
      <c r="I217" s="217"/>
      <c r="J217" s="217"/>
      <c r="K217" s="218"/>
      <c r="L217" s="241"/>
      <c r="M217" s="202"/>
      <c r="N217" s="210"/>
      <c r="O217" s="211"/>
      <c r="P217" s="247"/>
      <c r="Q217" s="247"/>
      <c r="R217" s="247"/>
      <c r="S217" s="247"/>
      <c r="T217" s="244"/>
      <c r="U217" s="205" t="s">
        <v>368</v>
      </c>
      <c r="V217" s="225"/>
      <c r="W217" s="225"/>
      <c r="X217" s="206"/>
    </row>
    <row r="218" spans="1:24" ht="15" customHeight="1" x14ac:dyDescent="0.15">
      <c r="A218" s="250"/>
      <c r="B218" s="251"/>
      <c r="C218" s="219"/>
      <c r="D218" s="220"/>
      <c r="E218" s="220"/>
      <c r="F218" s="221"/>
      <c r="G218" s="219"/>
      <c r="H218" s="220"/>
      <c r="I218" s="220"/>
      <c r="J218" s="220"/>
      <c r="K218" s="221"/>
      <c r="L218" s="242"/>
      <c r="M218" s="203"/>
      <c r="N218" s="212"/>
      <c r="O218" s="213"/>
      <c r="P218" s="247"/>
      <c r="Q218" s="247"/>
      <c r="R218" s="247"/>
      <c r="S218" s="247"/>
      <c r="T218" s="244"/>
      <c r="U218" s="15" t="s">
        <v>10</v>
      </c>
      <c r="V218" s="245" t="s">
        <v>369</v>
      </c>
      <c r="W218" s="245"/>
      <c r="X218" s="246"/>
    </row>
    <row r="219" spans="1:24" ht="15" customHeight="1" x14ac:dyDescent="0.15">
      <c r="A219" s="252"/>
      <c r="B219" s="253"/>
      <c r="C219" s="222"/>
      <c r="D219" s="223"/>
      <c r="E219" s="223"/>
      <c r="F219" s="224"/>
      <c r="G219" s="222"/>
      <c r="H219" s="223"/>
      <c r="I219" s="223"/>
      <c r="J219" s="223"/>
      <c r="K219" s="224"/>
      <c r="L219" s="243"/>
      <c r="M219" s="204"/>
      <c r="N219" s="214"/>
      <c r="O219" s="215"/>
      <c r="P219" s="247"/>
      <c r="Q219" s="247"/>
      <c r="R219" s="247"/>
      <c r="S219" s="247"/>
      <c r="T219" s="207"/>
      <c r="U219" s="60"/>
      <c r="V219" s="6"/>
      <c r="W219" s="6"/>
      <c r="X219" s="21"/>
    </row>
    <row r="220" spans="1:24" ht="15" customHeight="1" x14ac:dyDescent="0.15">
      <c r="A220" s="248"/>
      <c r="B220" s="249"/>
      <c r="C220" s="219"/>
      <c r="D220" s="220"/>
      <c r="E220" s="220"/>
      <c r="F220" s="221"/>
      <c r="G220" s="216"/>
      <c r="H220" s="217"/>
      <c r="I220" s="217"/>
      <c r="J220" s="217"/>
      <c r="K220" s="218"/>
      <c r="L220" s="241"/>
      <c r="M220" s="202"/>
      <c r="N220" s="210"/>
      <c r="O220" s="211"/>
      <c r="P220" s="247"/>
      <c r="Q220" s="247"/>
      <c r="R220" s="247"/>
      <c r="S220" s="247"/>
      <c r="T220" s="244"/>
      <c r="U220" s="205" t="s">
        <v>368</v>
      </c>
      <c r="V220" s="225"/>
      <c r="W220" s="225"/>
      <c r="X220" s="206"/>
    </row>
    <row r="221" spans="1:24" ht="15" customHeight="1" x14ac:dyDescent="0.15">
      <c r="A221" s="250"/>
      <c r="B221" s="251"/>
      <c r="C221" s="219"/>
      <c r="D221" s="220"/>
      <c r="E221" s="220"/>
      <c r="F221" s="221"/>
      <c r="G221" s="219"/>
      <c r="H221" s="220"/>
      <c r="I221" s="220"/>
      <c r="J221" s="220"/>
      <c r="K221" s="221"/>
      <c r="L221" s="242"/>
      <c r="M221" s="203"/>
      <c r="N221" s="212"/>
      <c r="O221" s="213"/>
      <c r="P221" s="247"/>
      <c r="Q221" s="247"/>
      <c r="R221" s="247"/>
      <c r="S221" s="247"/>
      <c r="T221" s="244"/>
      <c r="U221" s="15" t="s">
        <v>10</v>
      </c>
      <c r="V221" s="245" t="s">
        <v>369</v>
      </c>
      <c r="W221" s="245"/>
      <c r="X221" s="246"/>
    </row>
    <row r="222" spans="1:24" ht="15" customHeight="1" x14ac:dyDescent="0.15">
      <c r="A222" s="252"/>
      <c r="B222" s="253"/>
      <c r="C222" s="222"/>
      <c r="D222" s="223"/>
      <c r="E222" s="223"/>
      <c r="F222" s="224"/>
      <c r="G222" s="222"/>
      <c r="H222" s="223"/>
      <c r="I222" s="223"/>
      <c r="J222" s="223"/>
      <c r="K222" s="224"/>
      <c r="L222" s="243"/>
      <c r="M222" s="204"/>
      <c r="N222" s="214"/>
      <c r="O222" s="215"/>
      <c r="P222" s="247"/>
      <c r="Q222" s="247"/>
      <c r="R222" s="247"/>
      <c r="S222" s="247"/>
      <c r="T222" s="207"/>
      <c r="U222" s="60"/>
      <c r="V222" s="6"/>
      <c r="W222" s="6"/>
      <c r="X222" s="21"/>
    </row>
    <row r="223" spans="1:24" ht="15" customHeight="1" x14ac:dyDescent="0.15">
      <c r="A223" s="248"/>
      <c r="B223" s="249"/>
      <c r="C223" s="219"/>
      <c r="D223" s="220"/>
      <c r="E223" s="220"/>
      <c r="F223" s="221"/>
      <c r="G223" s="216"/>
      <c r="H223" s="217"/>
      <c r="I223" s="217"/>
      <c r="J223" s="217"/>
      <c r="K223" s="218"/>
      <c r="L223" s="241"/>
      <c r="M223" s="202"/>
      <c r="N223" s="210"/>
      <c r="O223" s="211"/>
      <c r="P223" s="247"/>
      <c r="Q223" s="247"/>
      <c r="R223" s="247"/>
      <c r="S223" s="247"/>
      <c r="T223" s="244"/>
      <c r="U223" s="205" t="s">
        <v>368</v>
      </c>
      <c r="V223" s="225"/>
      <c r="W223" s="225"/>
      <c r="X223" s="206"/>
    </row>
    <row r="224" spans="1:24" ht="15" customHeight="1" x14ac:dyDescent="0.15">
      <c r="A224" s="250"/>
      <c r="B224" s="251"/>
      <c r="C224" s="219"/>
      <c r="D224" s="220"/>
      <c r="E224" s="220"/>
      <c r="F224" s="221"/>
      <c r="G224" s="219"/>
      <c r="H224" s="220"/>
      <c r="I224" s="220"/>
      <c r="J224" s="220"/>
      <c r="K224" s="221"/>
      <c r="L224" s="242"/>
      <c r="M224" s="203"/>
      <c r="N224" s="212"/>
      <c r="O224" s="213"/>
      <c r="P224" s="247"/>
      <c r="Q224" s="247"/>
      <c r="R224" s="247"/>
      <c r="S224" s="247"/>
      <c r="T224" s="244"/>
      <c r="U224" s="15" t="s">
        <v>10</v>
      </c>
      <c r="V224" s="245" t="s">
        <v>369</v>
      </c>
      <c r="W224" s="245"/>
      <c r="X224" s="246"/>
    </row>
    <row r="225" spans="1:24" ht="15" customHeight="1" x14ac:dyDescent="0.15">
      <c r="A225" s="252"/>
      <c r="B225" s="253"/>
      <c r="C225" s="222"/>
      <c r="D225" s="223"/>
      <c r="E225" s="223"/>
      <c r="F225" s="224"/>
      <c r="G225" s="222"/>
      <c r="H225" s="223"/>
      <c r="I225" s="223"/>
      <c r="J225" s="223"/>
      <c r="K225" s="224"/>
      <c r="L225" s="243"/>
      <c r="M225" s="204"/>
      <c r="N225" s="214"/>
      <c r="O225" s="215"/>
      <c r="P225" s="247"/>
      <c r="Q225" s="247"/>
      <c r="R225" s="247"/>
      <c r="S225" s="247"/>
      <c r="T225" s="207"/>
      <c r="U225" s="60"/>
      <c r="V225" s="6"/>
      <c r="W225" s="6"/>
      <c r="X225" s="21"/>
    </row>
    <row r="226" spans="1:24" ht="15" customHeight="1" x14ac:dyDescent="0.15">
      <c r="A226" s="248"/>
      <c r="B226" s="249"/>
      <c r="C226" s="219"/>
      <c r="D226" s="220"/>
      <c r="E226" s="220"/>
      <c r="F226" s="221"/>
      <c r="G226" s="216"/>
      <c r="H226" s="217"/>
      <c r="I226" s="217"/>
      <c r="J226" s="217"/>
      <c r="K226" s="218"/>
      <c r="L226" s="241"/>
      <c r="M226" s="202"/>
      <c r="N226" s="210"/>
      <c r="O226" s="211"/>
      <c r="P226" s="247"/>
      <c r="Q226" s="247"/>
      <c r="R226" s="247"/>
      <c r="S226" s="247"/>
      <c r="T226" s="244"/>
      <c r="U226" s="205" t="s">
        <v>368</v>
      </c>
      <c r="V226" s="225"/>
      <c r="W226" s="225"/>
      <c r="X226" s="206"/>
    </row>
    <row r="227" spans="1:24" ht="15" customHeight="1" x14ac:dyDescent="0.15">
      <c r="A227" s="250"/>
      <c r="B227" s="251"/>
      <c r="C227" s="219"/>
      <c r="D227" s="220"/>
      <c r="E227" s="220"/>
      <c r="F227" s="221"/>
      <c r="G227" s="219"/>
      <c r="H227" s="220"/>
      <c r="I227" s="220"/>
      <c r="J227" s="220"/>
      <c r="K227" s="221"/>
      <c r="L227" s="242"/>
      <c r="M227" s="203"/>
      <c r="N227" s="212"/>
      <c r="O227" s="213"/>
      <c r="P227" s="247"/>
      <c r="Q227" s="247"/>
      <c r="R227" s="247"/>
      <c r="S227" s="247"/>
      <c r="T227" s="244"/>
      <c r="U227" s="15" t="s">
        <v>10</v>
      </c>
      <c r="V227" s="245" t="s">
        <v>369</v>
      </c>
      <c r="W227" s="245"/>
      <c r="X227" s="246"/>
    </row>
    <row r="228" spans="1:24" ht="15" customHeight="1" x14ac:dyDescent="0.15">
      <c r="A228" s="252"/>
      <c r="B228" s="253"/>
      <c r="C228" s="222"/>
      <c r="D228" s="223"/>
      <c r="E228" s="223"/>
      <c r="F228" s="224"/>
      <c r="G228" s="222"/>
      <c r="H228" s="223"/>
      <c r="I228" s="223"/>
      <c r="J228" s="223"/>
      <c r="K228" s="224"/>
      <c r="L228" s="243"/>
      <c r="M228" s="204"/>
      <c r="N228" s="214"/>
      <c r="O228" s="215"/>
      <c r="P228" s="247"/>
      <c r="Q228" s="247"/>
      <c r="R228" s="247"/>
      <c r="S228" s="247"/>
      <c r="T228" s="207"/>
      <c r="U228" s="60"/>
      <c r="V228" s="6"/>
      <c r="W228" s="6"/>
      <c r="X228" s="21"/>
    </row>
    <row r="229" spans="1:24" ht="13.5" x14ac:dyDescent="0.15">
      <c r="A229" s="248"/>
      <c r="B229" s="249"/>
      <c r="C229" s="219"/>
      <c r="D229" s="220"/>
      <c r="E229" s="220"/>
      <c r="F229" s="221"/>
      <c r="G229" s="216"/>
      <c r="H229" s="217"/>
      <c r="I229" s="217"/>
      <c r="J229" s="217"/>
      <c r="K229" s="218"/>
      <c r="L229" s="241"/>
      <c r="M229" s="202"/>
      <c r="N229" s="210"/>
      <c r="O229" s="211"/>
      <c r="P229" s="247"/>
      <c r="Q229" s="247"/>
      <c r="R229" s="247"/>
      <c r="S229" s="247"/>
      <c r="T229" s="244"/>
      <c r="U229" s="205" t="s">
        <v>368</v>
      </c>
      <c r="V229" s="225"/>
      <c r="W229" s="225"/>
      <c r="X229" s="206"/>
    </row>
    <row r="230" spans="1:24" ht="13.5" x14ac:dyDescent="0.15">
      <c r="A230" s="250"/>
      <c r="B230" s="251"/>
      <c r="C230" s="219"/>
      <c r="D230" s="220"/>
      <c r="E230" s="220"/>
      <c r="F230" s="221"/>
      <c r="G230" s="219"/>
      <c r="H230" s="220"/>
      <c r="I230" s="220"/>
      <c r="J230" s="220"/>
      <c r="K230" s="221"/>
      <c r="L230" s="242"/>
      <c r="M230" s="203"/>
      <c r="N230" s="212"/>
      <c r="O230" s="213"/>
      <c r="P230" s="247"/>
      <c r="Q230" s="247"/>
      <c r="R230" s="247"/>
      <c r="S230" s="247"/>
      <c r="T230" s="244"/>
      <c r="U230" s="15" t="s">
        <v>10</v>
      </c>
      <c r="V230" s="245" t="s">
        <v>369</v>
      </c>
      <c r="W230" s="245"/>
      <c r="X230" s="246"/>
    </row>
    <row r="231" spans="1:24" ht="13.5" x14ac:dyDescent="0.15">
      <c r="A231" s="252"/>
      <c r="B231" s="253"/>
      <c r="C231" s="222"/>
      <c r="D231" s="223"/>
      <c r="E231" s="223"/>
      <c r="F231" s="224"/>
      <c r="G231" s="222"/>
      <c r="H231" s="223"/>
      <c r="I231" s="223"/>
      <c r="J231" s="223"/>
      <c r="K231" s="224"/>
      <c r="L231" s="243"/>
      <c r="M231" s="204"/>
      <c r="N231" s="214"/>
      <c r="O231" s="215"/>
      <c r="P231" s="247"/>
      <c r="Q231" s="247"/>
      <c r="R231" s="247"/>
      <c r="S231" s="247"/>
      <c r="T231" s="207"/>
      <c r="U231" s="60"/>
      <c r="V231" s="6"/>
      <c r="W231" s="6"/>
      <c r="X231" s="21"/>
    </row>
    <row r="232" spans="1:24" ht="13.5" x14ac:dyDescent="0.15">
      <c r="A232" s="248"/>
      <c r="B232" s="249"/>
      <c r="C232" s="219"/>
      <c r="D232" s="220"/>
      <c r="E232" s="220"/>
      <c r="F232" s="221"/>
      <c r="G232" s="216"/>
      <c r="H232" s="217"/>
      <c r="I232" s="217"/>
      <c r="J232" s="217"/>
      <c r="K232" s="218"/>
      <c r="L232" s="241"/>
      <c r="M232" s="202"/>
      <c r="N232" s="210"/>
      <c r="O232" s="211"/>
      <c r="P232" s="247"/>
      <c r="Q232" s="247"/>
      <c r="R232" s="247"/>
      <c r="S232" s="247"/>
      <c r="T232" s="244"/>
      <c r="U232" s="205" t="s">
        <v>368</v>
      </c>
      <c r="V232" s="225"/>
      <c r="W232" s="225"/>
      <c r="X232" s="206"/>
    </row>
    <row r="233" spans="1:24" ht="13.5" x14ac:dyDescent="0.15">
      <c r="A233" s="250"/>
      <c r="B233" s="251"/>
      <c r="C233" s="219"/>
      <c r="D233" s="220"/>
      <c r="E233" s="220"/>
      <c r="F233" s="221"/>
      <c r="G233" s="219"/>
      <c r="H233" s="220"/>
      <c r="I233" s="220"/>
      <c r="J233" s="220"/>
      <c r="K233" s="221"/>
      <c r="L233" s="242"/>
      <c r="M233" s="203"/>
      <c r="N233" s="212"/>
      <c r="O233" s="213"/>
      <c r="P233" s="247"/>
      <c r="Q233" s="247"/>
      <c r="R233" s="247"/>
      <c r="S233" s="247"/>
      <c r="T233" s="244"/>
      <c r="U233" s="15" t="s">
        <v>10</v>
      </c>
      <c r="V233" s="245" t="s">
        <v>369</v>
      </c>
      <c r="W233" s="245"/>
      <c r="X233" s="246"/>
    </row>
    <row r="234" spans="1:24" ht="13.5" x14ac:dyDescent="0.15">
      <c r="A234" s="252"/>
      <c r="B234" s="253"/>
      <c r="C234" s="222"/>
      <c r="D234" s="223"/>
      <c r="E234" s="223"/>
      <c r="F234" s="224"/>
      <c r="G234" s="222"/>
      <c r="H234" s="223"/>
      <c r="I234" s="223"/>
      <c r="J234" s="223"/>
      <c r="K234" s="224"/>
      <c r="L234" s="243"/>
      <c r="M234" s="204"/>
      <c r="N234" s="214"/>
      <c r="O234" s="215"/>
      <c r="P234" s="247"/>
      <c r="Q234" s="247"/>
      <c r="R234" s="247"/>
      <c r="S234" s="247"/>
      <c r="T234" s="207"/>
      <c r="U234" s="60"/>
      <c r="V234" s="6"/>
      <c r="W234" s="6"/>
      <c r="X234" s="21"/>
    </row>
    <row r="235" spans="1:24" ht="13.5" x14ac:dyDescent="0.15">
      <c r="A235" s="248"/>
      <c r="B235" s="249"/>
      <c r="C235" s="219"/>
      <c r="D235" s="220"/>
      <c r="E235" s="220"/>
      <c r="F235" s="221"/>
      <c r="G235" s="216"/>
      <c r="H235" s="217"/>
      <c r="I235" s="217"/>
      <c r="J235" s="217"/>
      <c r="K235" s="218"/>
      <c r="L235" s="241"/>
      <c r="M235" s="202"/>
      <c r="N235" s="210"/>
      <c r="O235" s="211"/>
      <c r="P235" s="247"/>
      <c r="Q235" s="247"/>
      <c r="R235" s="247"/>
      <c r="S235" s="247"/>
      <c r="T235" s="244"/>
      <c r="U235" s="205" t="s">
        <v>368</v>
      </c>
      <c r="V235" s="225"/>
      <c r="W235" s="225"/>
      <c r="X235" s="206"/>
    </row>
    <row r="236" spans="1:24" ht="13.5" x14ac:dyDescent="0.15">
      <c r="A236" s="250"/>
      <c r="B236" s="251"/>
      <c r="C236" s="219"/>
      <c r="D236" s="220"/>
      <c r="E236" s="220"/>
      <c r="F236" s="221"/>
      <c r="G236" s="219"/>
      <c r="H236" s="220"/>
      <c r="I236" s="220"/>
      <c r="J236" s="220"/>
      <c r="K236" s="221"/>
      <c r="L236" s="242"/>
      <c r="M236" s="203"/>
      <c r="N236" s="212"/>
      <c r="O236" s="213"/>
      <c r="P236" s="247"/>
      <c r="Q236" s="247"/>
      <c r="R236" s="247"/>
      <c r="S236" s="247"/>
      <c r="T236" s="244"/>
      <c r="U236" s="15" t="s">
        <v>10</v>
      </c>
      <c r="V236" s="245" t="s">
        <v>369</v>
      </c>
      <c r="W236" s="245"/>
      <c r="X236" s="246"/>
    </row>
    <row r="237" spans="1:24" ht="13.5" x14ac:dyDescent="0.15">
      <c r="A237" s="252"/>
      <c r="B237" s="253"/>
      <c r="C237" s="222"/>
      <c r="D237" s="223"/>
      <c r="E237" s="223"/>
      <c r="F237" s="224"/>
      <c r="G237" s="222"/>
      <c r="H237" s="223"/>
      <c r="I237" s="223"/>
      <c r="J237" s="223"/>
      <c r="K237" s="224"/>
      <c r="L237" s="243"/>
      <c r="M237" s="204"/>
      <c r="N237" s="214"/>
      <c r="O237" s="215"/>
      <c r="P237" s="247"/>
      <c r="Q237" s="247"/>
      <c r="R237" s="247"/>
      <c r="S237" s="247"/>
      <c r="T237" s="207"/>
      <c r="U237" s="60"/>
      <c r="V237" s="6"/>
      <c r="W237" s="6"/>
      <c r="X237" s="21"/>
    </row>
    <row r="238" spans="1:24" ht="13.5" x14ac:dyDescent="0.15">
      <c r="A238" s="248"/>
      <c r="B238" s="249"/>
      <c r="C238" s="219"/>
      <c r="D238" s="220"/>
      <c r="E238" s="220"/>
      <c r="F238" s="221"/>
      <c r="G238" s="216"/>
      <c r="H238" s="217"/>
      <c r="I238" s="217"/>
      <c r="J238" s="217"/>
      <c r="K238" s="218"/>
      <c r="L238" s="241"/>
      <c r="M238" s="202"/>
      <c r="N238" s="210"/>
      <c r="O238" s="211"/>
      <c r="P238" s="247"/>
      <c r="Q238" s="247"/>
      <c r="R238" s="247"/>
      <c r="S238" s="247"/>
      <c r="T238" s="244"/>
      <c r="U238" s="205" t="s">
        <v>368</v>
      </c>
      <c r="V238" s="225"/>
      <c r="W238" s="225"/>
      <c r="X238" s="206"/>
    </row>
    <row r="239" spans="1:24" ht="13.5" x14ac:dyDescent="0.15">
      <c r="A239" s="250"/>
      <c r="B239" s="251"/>
      <c r="C239" s="219"/>
      <c r="D239" s="220"/>
      <c r="E239" s="220"/>
      <c r="F239" s="221"/>
      <c r="G239" s="219"/>
      <c r="H239" s="220"/>
      <c r="I239" s="220"/>
      <c r="J239" s="220"/>
      <c r="K239" s="221"/>
      <c r="L239" s="242"/>
      <c r="M239" s="203"/>
      <c r="N239" s="212"/>
      <c r="O239" s="213"/>
      <c r="P239" s="247"/>
      <c r="Q239" s="247"/>
      <c r="R239" s="247"/>
      <c r="S239" s="247"/>
      <c r="T239" s="244"/>
      <c r="U239" s="15" t="s">
        <v>10</v>
      </c>
      <c r="V239" s="245" t="s">
        <v>369</v>
      </c>
      <c r="W239" s="245"/>
      <c r="X239" s="246"/>
    </row>
    <row r="240" spans="1:24" ht="13.5" x14ac:dyDescent="0.15">
      <c r="A240" s="252"/>
      <c r="B240" s="253"/>
      <c r="C240" s="222"/>
      <c r="D240" s="223"/>
      <c r="E240" s="223"/>
      <c r="F240" s="224"/>
      <c r="G240" s="222"/>
      <c r="H240" s="223"/>
      <c r="I240" s="223"/>
      <c r="J240" s="223"/>
      <c r="K240" s="224"/>
      <c r="L240" s="243"/>
      <c r="M240" s="204"/>
      <c r="N240" s="214"/>
      <c r="O240" s="215"/>
      <c r="P240" s="247"/>
      <c r="Q240" s="247"/>
      <c r="R240" s="247"/>
      <c r="S240" s="247"/>
      <c r="T240" s="207"/>
      <c r="U240" s="60"/>
      <c r="V240" s="6"/>
      <c r="W240" s="6"/>
      <c r="X240" s="21"/>
    </row>
    <row r="241" spans="1:24" ht="13.5" x14ac:dyDescent="0.15">
      <c r="A241" s="248"/>
      <c r="B241" s="249"/>
      <c r="C241" s="219"/>
      <c r="D241" s="220"/>
      <c r="E241" s="220"/>
      <c r="F241" s="221"/>
      <c r="G241" s="216"/>
      <c r="H241" s="217"/>
      <c r="I241" s="217"/>
      <c r="J241" s="217"/>
      <c r="K241" s="218"/>
      <c r="L241" s="241"/>
      <c r="M241" s="202"/>
      <c r="N241" s="210"/>
      <c r="O241" s="211"/>
      <c r="P241" s="247"/>
      <c r="Q241" s="247"/>
      <c r="R241" s="247"/>
      <c r="S241" s="247"/>
      <c r="T241" s="244"/>
      <c r="U241" s="205" t="s">
        <v>368</v>
      </c>
      <c r="V241" s="225"/>
      <c r="W241" s="225"/>
      <c r="X241" s="206"/>
    </row>
    <row r="242" spans="1:24" ht="13.5" x14ac:dyDescent="0.15">
      <c r="A242" s="250"/>
      <c r="B242" s="251"/>
      <c r="C242" s="219"/>
      <c r="D242" s="220"/>
      <c r="E242" s="220"/>
      <c r="F242" s="221"/>
      <c r="G242" s="219"/>
      <c r="H242" s="220"/>
      <c r="I242" s="220"/>
      <c r="J242" s="220"/>
      <c r="K242" s="221"/>
      <c r="L242" s="242"/>
      <c r="M242" s="203"/>
      <c r="N242" s="212"/>
      <c r="O242" s="213"/>
      <c r="P242" s="247"/>
      <c r="Q242" s="247"/>
      <c r="R242" s="247"/>
      <c r="S242" s="247"/>
      <c r="T242" s="244"/>
      <c r="U242" s="15" t="s">
        <v>10</v>
      </c>
      <c r="V242" s="245" t="s">
        <v>369</v>
      </c>
      <c r="W242" s="245"/>
      <c r="X242" s="246"/>
    </row>
    <row r="243" spans="1:24" ht="13.5" x14ac:dyDescent="0.15">
      <c r="A243" s="252"/>
      <c r="B243" s="253"/>
      <c r="C243" s="222"/>
      <c r="D243" s="223"/>
      <c r="E243" s="223"/>
      <c r="F243" s="224"/>
      <c r="G243" s="222"/>
      <c r="H243" s="223"/>
      <c r="I243" s="223"/>
      <c r="J243" s="223"/>
      <c r="K243" s="224"/>
      <c r="L243" s="243"/>
      <c r="M243" s="204"/>
      <c r="N243" s="214"/>
      <c r="O243" s="215"/>
      <c r="P243" s="247"/>
      <c r="Q243" s="247"/>
      <c r="R243" s="247"/>
      <c r="S243" s="247"/>
      <c r="T243" s="207"/>
      <c r="U243" s="60"/>
      <c r="V243" s="6"/>
      <c r="W243" s="6"/>
      <c r="X243" s="21"/>
    </row>
    <row r="244" spans="1:24" ht="13.5" x14ac:dyDescent="0.15">
      <c r="A244" s="248"/>
      <c r="B244" s="249"/>
      <c r="C244" s="219"/>
      <c r="D244" s="220"/>
      <c r="E244" s="220"/>
      <c r="F244" s="221"/>
      <c r="G244" s="216"/>
      <c r="H244" s="217"/>
      <c r="I244" s="217"/>
      <c r="J244" s="217"/>
      <c r="K244" s="218"/>
      <c r="L244" s="241"/>
      <c r="M244" s="202"/>
      <c r="N244" s="210"/>
      <c r="O244" s="211"/>
      <c r="P244" s="247"/>
      <c r="Q244" s="247"/>
      <c r="R244" s="247"/>
      <c r="S244" s="247"/>
      <c r="T244" s="244"/>
      <c r="U244" s="205" t="s">
        <v>368</v>
      </c>
      <c r="V244" s="225"/>
      <c r="W244" s="225"/>
      <c r="X244" s="206"/>
    </row>
    <row r="245" spans="1:24" ht="13.5" x14ac:dyDescent="0.15">
      <c r="A245" s="250"/>
      <c r="B245" s="251"/>
      <c r="C245" s="219"/>
      <c r="D245" s="220"/>
      <c r="E245" s="220"/>
      <c r="F245" s="221"/>
      <c r="G245" s="219"/>
      <c r="H245" s="220"/>
      <c r="I245" s="220"/>
      <c r="J245" s="220"/>
      <c r="K245" s="221"/>
      <c r="L245" s="242"/>
      <c r="M245" s="203"/>
      <c r="N245" s="212"/>
      <c r="O245" s="213"/>
      <c r="P245" s="247"/>
      <c r="Q245" s="247"/>
      <c r="R245" s="247"/>
      <c r="S245" s="247"/>
      <c r="T245" s="244"/>
      <c r="U245" s="15" t="s">
        <v>10</v>
      </c>
      <c r="V245" s="245" t="s">
        <v>369</v>
      </c>
      <c r="W245" s="245"/>
      <c r="X245" s="246"/>
    </row>
    <row r="246" spans="1:24" ht="13.5" x14ac:dyDescent="0.15">
      <c r="A246" s="252"/>
      <c r="B246" s="253"/>
      <c r="C246" s="222"/>
      <c r="D246" s="223"/>
      <c r="E246" s="223"/>
      <c r="F246" s="224"/>
      <c r="G246" s="222"/>
      <c r="H246" s="223"/>
      <c r="I246" s="223"/>
      <c r="J246" s="223"/>
      <c r="K246" s="224"/>
      <c r="L246" s="243"/>
      <c r="M246" s="204"/>
      <c r="N246" s="214"/>
      <c r="O246" s="215"/>
      <c r="P246" s="247"/>
      <c r="Q246" s="247"/>
      <c r="R246" s="247"/>
      <c r="S246" s="247"/>
      <c r="T246" s="207"/>
      <c r="U246" s="60"/>
      <c r="V246" s="6"/>
      <c r="W246" s="6"/>
      <c r="X246" s="21"/>
    </row>
    <row r="247" spans="1:24" ht="13.5" x14ac:dyDescent="0.15">
      <c r="A247" s="248"/>
      <c r="B247" s="249"/>
      <c r="C247" s="219"/>
      <c r="D247" s="220"/>
      <c r="E247" s="220"/>
      <c r="F247" s="221"/>
      <c r="G247" s="216"/>
      <c r="H247" s="217"/>
      <c r="I247" s="217"/>
      <c r="J247" s="217"/>
      <c r="K247" s="218"/>
      <c r="L247" s="241"/>
      <c r="M247" s="202"/>
      <c r="N247" s="210"/>
      <c r="O247" s="211"/>
      <c r="P247" s="247"/>
      <c r="Q247" s="247"/>
      <c r="R247" s="247"/>
      <c r="S247" s="247"/>
      <c r="T247" s="244"/>
      <c r="U247" s="205" t="s">
        <v>368</v>
      </c>
      <c r="V247" s="225"/>
      <c r="W247" s="225"/>
      <c r="X247" s="206"/>
    </row>
    <row r="248" spans="1:24" ht="13.5" x14ac:dyDescent="0.15">
      <c r="A248" s="250"/>
      <c r="B248" s="251"/>
      <c r="C248" s="219"/>
      <c r="D248" s="220"/>
      <c r="E248" s="220"/>
      <c r="F248" s="221"/>
      <c r="G248" s="219"/>
      <c r="H248" s="220"/>
      <c r="I248" s="220"/>
      <c r="J248" s="220"/>
      <c r="K248" s="221"/>
      <c r="L248" s="242"/>
      <c r="M248" s="203"/>
      <c r="N248" s="212"/>
      <c r="O248" s="213"/>
      <c r="P248" s="247"/>
      <c r="Q248" s="247"/>
      <c r="R248" s="247"/>
      <c r="S248" s="247"/>
      <c r="T248" s="244"/>
      <c r="U248" s="15" t="s">
        <v>10</v>
      </c>
      <c r="V248" s="245" t="s">
        <v>369</v>
      </c>
      <c r="W248" s="245"/>
      <c r="X248" s="246"/>
    </row>
    <row r="249" spans="1:24" ht="13.5" x14ac:dyDescent="0.15">
      <c r="A249" s="252"/>
      <c r="B249" s="253"/>
      <c r="C249" s="222"/>
      <c r="D249" s="223"/>
      <c r="E249" s="223"/>
      <c r="F249" s="224"/>
      <c r="G249" s="222"/>
      <c r="H249" s="223"/>
      <c r="I249" s="223"/>
      <c r="J249" s="223"/>
      <c r="K249" s="224"/>
      <c r="L249" s="243"/>
      <c r="M249" s="204"/>
      <c r="N249" s="214"/>
      <c r="O249" s="215"/>
      <c r="P249" s="247"/>
      <c r="Q249" s="247"/>
      <c r="R249" s="247"/>
      <c r="S249" s="247"/>
      <c r="T249" s="207"/>
      <c r="U249" s="60"/>
      <c r="V249" s="6"/>
      <c r="W249" s="6"/>
      <c r="X249" s="21"/>
    </row>
    <row r="250" spans="1:24" ht="13.5" x14ac:dyDescent="0.15">
      <c r="A250" s="248"/>
      <c r="B250" s="249"/>
      <c r="C250" s="219"/>
      <c r="D250" s="220"/>
      <c r="E250" s="220"/>
      <c r="F250" s="221"/>
      <c r="G250" s="216"/>
      <c r="H250" s="217"/>
      <c r="I250" s="217"/>
      <c r="J250" s="217"/>
      <c r="K250" s="218"/>
      <c r="L250" s="241"/>
      <c r="M250" s="202"/>
      <c r="N250" s="210"/>
      <c r="O250" s="211"/>
      <c r="P250" s="247"/>
      <c r="Q250" s="247"/>
      <c r="R250" s="247"/>
      <c r="S250" s="247"/>
      <c r="T250" s="244"/>
      <c r="U250" s="205" t="s">
        <v>368</v>
      </c>
      <c r="V250" s="225"/>
      <c r="W250" s="225"/>
      <c r="X250" s="206"/>
    </row>
    <row r="251" spans="1:24" ht="13.5" x14ac:dyDescent="0.15">
      <c r="A251" s="250"/>
      <c r="B251" s="251"/>
      <c r="C251" s="219"/>
      <c r="D251" s="220"/>
      <c r="E251" s="220"/>
      <c r="F251" s="221"/>
      <c r="G251" s="219"/>
      <c r="H251" s="220"/>
      <c r="I251" s="220"/>
      <c r="J251" s="220"/>
      <c r="K251" s="221"/>
      <c r="L251" s="242"/>
      <c r="M251" s="203"/>
      <c r="N251" s="212"/>
      <c r="O251" s="213"/>
      <c r="P251" s="247"/>
      <c r="Q251" s="247"/>
      <c r="R251" s="247"/>
      <c r="S251" s="247"/>
      <c r="T251" s="244"/>
      <c r="U251" s="15" t="s">
        <v>10</v>
      </c>
      <c r="V251" s="245" t="s">
        <v>369</v>
      </c>
      <c r="W251" s="245"/>
      <c r="X251" s="246"/>
    </row>
    <row r="252" spans="1:24" ht="13.5" x14ac:dyDescent="0.15">
      <c r="A252" s="252"/>
      <c r="B252" s="253"/>
      <c r="C252" s="222"/>
      <c r="D252" s="223"/>
      <c r="E252" s="223"/>
      <c r="F252" s="224"/>
      <c r="G252" s="222"/>
      <c r="H252" s="223"/>
      <c r="I252" s="223"/>
      <c r="J252" s="223"/>
      <c r="K252" s="224"/>
      <c r="L252" s="243"/>
      <c r="M252" s="204"/>
      <c r="N252" s="214"/>
      <c r="O252" s="215"/>
      <c r="P252" s="247"/>
      <c r="Q252" s="247"/>
      <c r="R252" s="247"/>
      <c r="S252" s="247"/>
      <c r="T252" s="207"/>
      <c r="U252" s="60"/>
      <c r="V252" s="6"/>
      <c r="W252" s="6"/>
      <c r="X252" s="21"/>
    </row>
    <row r="253" spans="1:24" ht="20.100000000000001" customHeight="1" x14ac:dyDescent="0.15">
      <c r="A253" s="265" t="s">
        <v>370</v>
      </c>
      <c r="B253" s="266"/>
      <c r="C253" s="266"/>
      <c r="D253" s="266"/>
      <c r="E253" s="266"/>
      <c r="F253" s="266"/>
      <c r="G253" s="266"/>
      <c r="H253" s="267"/>
      <c r="I253" s="65"/>
      <c r="J253" s="262" t="s">
        <v>415</v>
      </c>
      <c r="K253" s="263"/>
      <c r="L253" s="263"/>
      <c r="M253" s="263"/>
      <c r="N253" s="263"/>
      <c r="O253" s="263"/>
      <c r="P253" s="263"/>
      <c r="Q253" s="263"/>
      <c r="R253" s="264"/>
      <c r="S253" s="65"/>
      <c r="T253" s="247" t="s">
        <v>416</v>
      </c>
      <c r="U253" s="247"/>
      <c r="V253" s="247"/>
      <c r="W253" s="247"/>
      <c r="X253" s="247"/>
    </row>
    <row r="254" spans="1:24" ht="21.95" customHeight="1" x14ac:dyDescent="0.15">
      <c r="A254" s="258" t="s">
        <v>371</v>
      </c>
      <c r="B254" s="247" t="s">
        <v>372</v>
      </c>
      <c r="C254" s="247"/>
      <c r="D254" s="247"/>
      <c r="E254" s="66">
        <v>1</v>
      </c>
      <c r="F254" s="247" t="s">
        <v>373</v>
      </c>
      <c r="G254" s="247"/>
      <c r="H254" s="247"/>
      <c r="I254" s="65"/>
      <c r="J254" s="257" t="s">
        <v>392</v>
      </c>
      <c r="K254" s="257"/>
      <c r="L254" s="66" t="s">
        <v>388</v>
      </c>
      <c r="M254" s="256" t="s">
        <v>394</v>
      </c>
      <c r="N254" s="256"/>
      <c r="O254" s="256"/>
      <c r="P254" s="256"/>
      <c r="Q254" s="256"/>
      <c r="R254" s="256"/>
      <c r="S254" s="65"/>
      <c r="T254" s="66" t="s">
        <v>417</v>
      </c>
      <c r="U254" s="254" t="s">
        <v>427</v>
      </c>
      <c r="V254" s="254"/>
      <c r="W254" s="254"/>
      <c r="X254" s="254"/>
    </row>
    <row r="255" spans="1:24" ht="21.95" customHeight="1" x14ac:dyDescent="0.15">
      <c r="A255" s="258"/>
      <c r="B255" s="268" t="s">
        <v>374</v>
      </c>
      <c r="C255" s="268"/>
      <c r="D255" s="268"/>
      <c r="E255" s="66">
        <v>2</v>
      </c>
      <c r="F255" s="247" t="s">
        <v>375</v>
      </c>
      <c r="G255" s="247"/>
      <c r="H255" s="247"/>
      <c r="I255" s="65"/>
      <c r="J255" s="257"/>
      <c r="K255" s="257"/>
      <c r="L255" s="66" t="s">
        <v>389</v>
      </c>
      <c r="M255" s="256" t="s">
        <v>395</v>
      </c>
      <c r="N255" s="256"/>
      <c r="O255" s="256"/>
      <c r="P255" s="256"/>
      <c r="Q255" s="256"/>
      <c r="R255" s="256"/>
      <c r="S255" s="65"/>
      <c r="T255" s="66" t="s">
        <v>418</v>
      </c>
      <c r="U255" s="254" t="s">
        <v>428</v>
      </c>
      <c r="V255" s="254"/>
      <c r="W255" s="254"/>
      <c r="X255" s="254"/>
    </row>
    <row r="256" spans="1:24" ht="21.95" customHeight="1" x14ac:dyDescent="0.15">
      <c r="A256" s="258"/>
      <c r="B256" s="268"/>
      <c r="C256" s="268"/>
      <c r="D256" s="268"/>
      <c r="E256" s="66">
        <v>3</v>
      </c>
      <c r="F256" s="247" t="s">
        <v>376</v>
      </c>
      <c r="G256" s="247"/>
      <c r="H256" s="247"/>
      <c r="I256" s="65"/>
      <c r="J256" s="247" t="s">
        <v>393</v>
      </c>
      <c r="K256" s="247"/>
      <c r="L256" s="66" t="s">
        <v>390</v>
      </c>
      <c r="M256" s="256" t="s">
        <v>396</v>
      </c>
      <c r="N256" s="256"/>
      <c r="O256" s="256"/>
      <c r="P256" s="256"/>
      <c r="Q256" s="256"/>
      <c r="R256" s="256"/>
      <c r="S256" s="65"/>
      <c r="T256" s="66" t="s">
        <v>419</v>
      </c>
      <c r="U256" s="254" t="s">
        <v>435</v>
      </c>
      <c r="V256" s="254"/>
      <c r="W256" s="254"/>
      <c r="X256" s="254"/>
    </row>
    <row r="257" spans="1:24" ht="22.5" customHeight="1" x14ac:dyDescent="0.15">
      <c r="A257" s="258"/>
      <c r="B257" s="268"/>
      <c r="C257" s="268"/>
      <c r="D257" s="268"/>
      <c r="E257" s="66">
        <v>4</v>
      </c>
      <c r="F257" s="259" t="s">
        <v>377</v>
      </c>
      <c r="G257" s="260"/>
      <c r="H257" s="261"/>
      <c r="I257" s="65"/>
      <c r="J257" s="247"/>
      <c r="K257" s="247"/>
      <c r="L257" s="66" t="s">
        <v>391</v>
      </c>
      <c r="M257" s="256" t="s">
        <v>397</v>
      </c>
      <c r="N257" s="256"/>
      <c r="O257" s="256"/>
      <c r="P257" s="256"/>
      <c r="Q257" s="256"/>
      <c r="R257" s="256"/>
      <c r="S257" s="65"/>
      <c r="T257" s="66" t="s">
        <v>420</v>
      </c>
      <c r="U257" s="254" t="s">
        <v>436</v>
      </c>
      <c r="V257" s="254"/>
      <c r="W257" s="254"/>
      <c r="X257" s="254"/>
    </row>
    <row r="258" spans="1:24" ht="22.5" customHeight="1" x14ac:dyDescent="0.15">
      <c r="A258" s="258" t="s">
        <v>378</v>
      </c>
      <c r="B258" s="247" t="s">
        <v>372</v>
      </c>
      <c r="C258" s="247"/>
      <c r="D258" s="247"/>
      <c r="E258" s="66">
        <v>5</v>
      </c>
      <c r="F258" s="247" t="s">
        <v>384</v>
      </c>
      <c r="G258" s="247"/>
      <c r="H258" s="247"/>
      <c r="I258" s="65"/>
      <c r="J258" s="247"/>
      <c r="K258" s="247"/>
      <c r="L258" s="66" t="s">
        <v>398</v>
      </c>
      <c r="M258" s="256" t="s">
        <v>399</v>
      </c>
      <c r="N258" s="256"/>
      <c r="O258" s="256"/>
      <c r="P258" s="256"/>
      <c r="Q258" s="256"/>
      <c r="R258" s="256"/>
      <c r="S258" s="65"/>
      <c r="T258" s="66" t="s">
        <v>421</v>
      </c>
      <c r="U258" s="254" t="s">
        <v>437</v>
      </c>
      <c r="V258" s="254"/>
      <c r="W258" s="254"/>
      <c r="X258" s="254"/>
    </row>
    <row r="259" spans="1:24" ht="21.95" customHeight="1" x14ac:dyDescent="0.15">
      <c r="A259" s="258"/>
      <c r="B259" s="257" t="s">
        <v>374</v>
      </c>
      <c r="C259" s="257"/>
      <c r="D259" s="257"/>
      <c r="E259" s="66">
        <v>6</v>
      </c>
      <c r="F259" s="247" t="s">
        <v>379</v>
      </c>
      <c r="G259" s="247"/>
      <c r="H259" s="247"/>
      <c r="I259" s="65"/>
      <c r="J259" s="257" t="s">
        <v>400</v>
      </c>
      <c r="K259" s="257"/>
      <c r="L259" s="66" t="s">
        <v>401</v>
      </c>
      <c r="M259" s="256" t="s">
        <v>409</v>
      </c>
      <c r="N259" s="256"/>
      <c r="O259" s="256"/>
      <c r="P259" s="256"/>
      <c r="Q259" s="256"/>
      <c r="R259" s="256"/>
      <c r="S259" s="65"/>
      <c r="T259" s="66" t="s">
        <v>422</v>
      </c>
      <c r="U259" s="254" t="s">
        <v>438</v>
      </c>
      <c r="V259" s="254"/>
      <c r="W259" s="254"/>
      <c r="X259" s="254"/>
    </row>
    <row r="260" spans="1:24" ht="21.95" customHeight="1" x14ac:dyDescent="0.15">
      <c r="A260" s="258"/>
      <c r="B260" s="257"/>
      <c r="C260" s="257"/>
      <c r="D260" s="257"/>
      <c r="E260" s="66">
        <v>7</v>
      </c>
      <c r="F260" s="247" t="s">
        <v>380</v>
      </c>
      <c r="G260" s="247"/>
      <c r="H260" s="247"/>
      <c r="I260" s="65"/>
      <c r="J260" s="257"/>
      <c r="K260" s="257"/>
      <c r="L260" s="66" t="s">
        <v>402</v>
      </c>
      <c r="M260" s="256" t="s">
        <v>410</v>
      </c>
      <c r="N260" s="256"/>
      <c r="O260" s="256"/>
      <c r="P260" s="256"/>
      <c r="Q260" s="256"/>
      <c r="R260" s="256"/>
      <c r="S260" s="65"/>
      <c r="T260" s="66" t="s">
        <v>423</v>
      </c>
      <c r="U260" s="254" t="s">
        <v>439</v>
      </c>
      <c r="V260" s="254"/>
      <c r="W260" s="254"/>
      <c r="X260" s="254"/>
    </row>
    <row r="261" spans="1:24" ht="21.95" customHeight="1" x14ac:dyDescent="0.15">
      <c r="A261" s="258"/>
      <c r="B261" s="257"/>
      <c r="C261" s="257"/>
      <c r="D261" s="257"/>
      <c r="E261" s="66">
        <v>8</v>
      </c>
      <c r="F261" s="247" t="s">
        <v>381</v>
      </c>
      <c r="G261" s="247"/>
      <c r="H261" s="247"/>
      <c r="I261" s="65"/>
      <c r="J261" s="257"/>
      <c r="K261" s="257"/>
      <c r="L261" s="66" t="s">
        <v>403</v>
      </c>
      <c r="M261" s="256" t="s">
        <v>411</v>
      </c>
      <c r="N261" s="256"/>
      <c r="O261" s="256"/>
      <c r="P261" s="256"/>
      <c r="Q261" s="256"/>
      <c r="R261" s="256"/>
      <c r="S261" s="65"/>
      <c r="T261" s="66" t="s">
        <v>424</v>
      </c>
      <c r="U261" s="254" t="s">
        <v>440</v>
      </c>
      <c r="V261" s="254"/>
      <c r="W261" s="254"/>
      <c r="X261" s="254"/>
    </row>
    <row r="262" spans="1:24" ht="21.95" customHeight="1" x14ac:dyDescent="0.15">
      <c r="A262" s="258"/>
      <c r="B262" s="257"/>
      <c r="C262" s="257"/>
      <c r="D262" s="257"/>
      <c r="E262" s="66">
        <v>9</v>
      </c>
      <c r="F262" s="247" t="s">
        <v>382</v>
      </c>
      <c r="G262" s="247"/>
      <c r="H262" s="247"/>
      <c r="I262" s="65"/>
      <c r="J262" s="257"/>
      <c r="K262" s="257"/>
      <c r="L262" s="66" t="s">
        <v>404</v>
      </c>
      <c r="M262" s="256" t="s">
        <v>412</v>
      </c>
      <c r="N262" s="256"/>
      <c r="O262" s="256"/>
      <c r="P262" s="256"/>
      <c r="Q262" s="256"/>
      <c r="R262" s="256"/>
      <c r="S262" s="65"/>
      <c r="T262" s="66" t="s">
        <v>425</v>
      </c>
      <c r="U262" s="254" t="s">
        <v>441</v>
      </c>
      <c r="V262" s="254"/>
      <c r="W262" s="254"/>
      <c r="X262" s="254"/>
    </row>
    <row r="263" spans="1:24" ht="21.95" customHeight="1" x14ac:dyDescent="0.15">
      <c r="A263" s="258"/>
      <c r="B263" s="257"/>
      <c r="C263" s="257"/>
      <c r="D263" s="257"/>
      <c r="E263" s="66">
        <v>10</v>
      </c>
      <c r="F263" s="247" t="s">
        <v>385</v>
      </c>
      <c r="G263" s="247"/>
      <c r="H263" s="247"/>
      <c r="I263" s="65"/>
      <c r="J263" s="247" t="s">
        <v>14</v>
      </c>
      <c r="K263" s="247"/>
      <c r="L263" s="66" t="s">
        <v>405</v>
      </c>
      <c r="M263" s="256" t="s">
        <v>382</v>
      </c>
      <c r="N263" s="256"/>
      <c r="O263" s="256"/>
      <c r="P263" s="256"/>
      <c r="Q263" s="256"/>
      <c r="R263" s="256"/>
      <c r="S263" s="65"/>
      <c r="T263" s="66" t="s">
        <v>426</v>
      </c>
      <c r="U263" s="254" t="s">
        <v>442</v>
      </c>
      <c r="V263" s="254"/>
      <c r="W263" s="254"/>
      <c r="X263" s="254"/>
    </row>
    <row r="264" spans="1:24" ht="21.95" customHeight="1" x14ac:dyDescent="0.15">
      <c r="A264" s="258"/>
      <c r="B264" s="257"/>
      <c r="C264" s="257"/>
      <c r="D264" s="257"/>
      <c r="E264" s="66">
        <v>11</v>
      </c>
      <c r="F264" s="247" t="s">
        <v>383</v>
      </c>
      <c r="G264" s="247"/>
      <c r="H264" s="247"/>
      <c r="I264" s="65"/>
      <c r="J264" s="247"/>
      <c r="K264" s="247"/>
      <c r="L264" s="66" t="s">
        <v>406</v>
      </c>
      <c r="M264" s="256" t="s">
        <v>413</v>
      </c>
      <c r="N264" s="256"/>
      <c r="O264" s="256"/>
      <c r="P264" s="256"/>
      <c r="Q264" s="256"/>
      <c r="R264" s="256"/>
      <c r="S264" s="65"/>
      <c r="T264" s="65"/>
      <c r="U264" s="29"/>
      <c r="V264" s="29"/>
      <c r="W264" s="29"/>
      <c r="X264" s="29"/>
    </row>
    <row r="265" spans="1:24" ht="21.95" customHeight="1" x14ac:dyDescent="0.15">
      <c r="A265" s="258"/>
      <c r="B265" s="257"/>
      <c r="C265" s="257"/>
      <c r="D265" s="257"/>
      <c r="E265" s="66">
        <v>12</v>
      </c>
      <c r="F265" s="247" t="s">
        <v>386</v>
      </c>
      <c r="G265" s="247"/>
      <c r="H265" s="247"/>
      <c r="I265" s="65"/>
      <c r="J265" s="247"/>
      <c r="K265" s="247"/>
      <c r="L265" s="66" t="s">
        <v>407</v>
      </c>
      <c r="M265" s="256" t="s">
        <v>414</v>
      </c>
      <c r="N265" s="256"/>
      <c r="O265" s="256"/>
      <c r="P265" s="256"/>
      <c r="Q265" s="256"/>
      <c r="R265" s="256"/>
      <c r="S265" s="65"/>
      <c r="T265" s="65"/>
      <c r="U265" s="29"/>
      <c r="V265" s="29"/>
      <c r="W265" s="29"/>
      <c r="X265" s="29"/>
    </row>
    <row r="266" spans="1:24" ht="22.5" customHeight="1" x14ac:dyDescent="0.15">
      <c r="A266" s="258"/>
      <c r="B266" s="257"/>
      <c r="C266" s="257"/>
      <c r="D266" s="257"/>
      <c r="E266" s="66">
        <v>13</v>
      </c>
      <c r="F266" s="259" t="s">
        <v>387</v>
      </c>
      <c r="G266" s="260"/>
      <c r="H266" s="261"/>
      <c r="I266" s="65"/>
      <c r="J266" s="247"/>
      <c r="K266" s="247"/>
      <c r="L266" s="66" t="s">
        <v>408</v>
      </c>
      <c r="M266" s="256" t="s">
        <v>14</v>
      </c>
      <c r="N266" s="256"/>
      <c r="O266" s="256"/>
      <c r="P266" s="256"/>
      <c r="Q266" s="256"/>
      <c r="R266" s="256"/>
      <c r="S266" s="65"/>
      <c r="T266" s="65"/>
      <c r="U266" s="29"/>
      <c r="V266" s="29"/>
      <c r="W266" s="29"/>
      <c r="X266" s="29"/>
    </row>
    <row r="267" spans="1:24" ht="13.5" x14ac:dyDescent="0.15">
      <c r="A267" s="65"/>
      <c r="B267" s="65"/>
      <c r="C267" s="65"/>
      <c r="D267" s="65"/>
      <c r="E267" s="65"/>
      <c r="F267" s="65"/>
      <c r="G267" s="65"/>
      <c r="H267" s="65"/>
      <c r="I267" s="65"/>
      <c r="J267" s="65"/>
      <c r="K267" s="65"/>
      <c r="L267" s="65"/>
      <c r="M267" s="74"/>
      <c r="N267" s="74"/>
      <c r="O267" s="74"/>
      <c r="P267" s="65"/>
      <c r="Q267" s="65"/>
      <c r="R267" s="65"/>
      <c r="S267" s="65"/>
      <c r="T267" s="65"/>
      <c r="U267" s="29"/>
      <c r="V267" s="29"/>
      <c r="W267" s="29"/>
      <c r="X267" s="29"/>
    </row>
    <row r="268" spans="1:24" s="34" customFormat="1" ht="27.75" customHeight="1" x14ac:dyDescent="0.15">
      <c r="A268" s="300" t="s">
        <v>125</v>
      </c>
      <c r="B268" s="300"/>
      <c r="C268" s="301" t="s">
        <v>896</v>
      </c>
      <c r="D268" s="301"/>
      <c r="E268" s="301"/>
      <c r="F268" s="301"/>
      <c r="G268" s="301"/>
      <c r="H268" s="301"/>
      <c r="I268" s="301"/>
      <c r="J268" s="301"/>
      <c r="K268" s="301"/>
      <c r="L268" s="301"/>
      <c r="M268" s="301"/>
      <c r="N268" s="301"/>
      <c r="O268" s="301"/>
      <c r="P268" s="301"/>
      <c r="Q268" s="301"/>
      <c r="R268" s="301"/>
      <c r="S268" s="301"/>
      <c r="T268" s="301"/>
      <c r="U268" s="301"/>
      <c r="V268" s="301"/>
      <c r="W268" s="301"/>
      <c r="X268" s="301"/>
    </row>
    <row r="269" spans="1:24" s="34" customFormat="1" ht="20.100000000000001" customHeight="1" x14ac:dyDescent="0.15">
      <c r="A269" s="255" t="s">
        <v>126</v>
      </c>
      <c r="B269" s="255"/>
      <c r="C269" s="299" t="s">
        <v>429</v>
      </c>
      <c r="D269" s="299"/>
      <c r="E269" s="299"/>
      <c r="F269" s="299"/>
      <c r="G269" s="299"/>
      <c r="H269" s="299"/>
      <c r="I269" s="299"/>
      <c r="J269" s="299"/>
      <c r="K269" s="299"/>
      <c r="L269" s="299"/>
      <c r="M269" s="299"/>
      <c r="N269" s="299"/>
      <c r="O269" s="299"/>
      <c r="P269" s="299"/>
      <c r="Q269" s="299"/>
      <c r="R269" s="299"/>
      <c r="S269" s="299"/>
      <c r="T269" s="299"/>
      <c r="U269" s="299"/>
      <c r="V269" s="299"/>
      <c r="W269" s="299"/>
      <c r="X269" s="299"/>
    </row>
    <row r="270" spans="1:24" s="34" customFormat="1" ht="29.25" customHeight="1" x14ac:dyDescent="0.15">
      <c r="A270" s="300" t="s">
        <v>127</v>
      </c>
      <c r="B270" s="300"/>
      <c r="C270" s="301" t="s">
        <v>430</v>
      </c>
      <c r="D270" s="301"/>
      <c r="E270" s="301"/>
      <c r="F270" s="301"/>
      <c r="G270" s="301"/>
      <c r="H270" s="301"/>
      <c r="I270" s="301"/>
      <c r="J270" s="301"/>
      <c r="K270" s="301"/>
      <c r="L270" s="301"/>
      <c r="M270" s="301"/>
      <c r="N270" s="301"/>
      <c r="O270" s="301"/>
      <c r="P270" s="301"/>
      <c r="Q270" s="301"/>
      <c r="R270" s="301"/>
      <c r="S270" s="301"/>
      <c r="T270" s="301"/>
      <c r="U270" s="301"/>
      <c r="V270" s="301"/>
      <c r="W270" s="301"/>
      <c r="X270" s="301"/>
    </row>
    <row r="271" spans="1:24" s="34" customFormat="1" ht="31.5" customHeight="1" x14ac:dyDescent="0.15">
      <c r="A271" s="300" t="s">
        <v>128</v>
      </c>
      <c r="B271" s="300"/>
      <c r="C271" s="301" t="s">
        <v>431</v>
      </c>
      <c r="D271" s="301"/>
      <c r="E271" s="301"/>
      <c r="F271" s="301"/>
      <c r="G271" s="301"/>
      <c r="H271" s="301"/>
      <c r="I271" s="301"/>
      <c r="J271" s="301"/>
      <c r="K271" s="301"/>
      <c r="L271" s="301"/>
      <c r="M271" s="301"/>
      <c r="N271" s="301"/>
      <c r="O271" s="301"/>
      <c r="P271" s="301"/>
      <c r="Q271" s="301"/>
      <c r="R271" s="301"/>
      <c r="S271" s="301"/>
      <c r="T271" s="301"/>
      <c r="U271" s="301"/>
      <c r="V271" s="301"/>
      <c r="W271" s="301"/>
      <c r="X271" s="301"/>
    </row>
    <row r="272" spans="1:24" s="34" customFormat="1" ht="20.100000000000001" customHeight="1" x14ac:dyDescent="0.15">
      <c r="A272" s="255" t="s">
        <v>129</v>
      </c>
      <c r="B272" s="255"/>
      <c r="C272" s="299" t="s">
        <v>432</v>
      </c>
      <c r="D272" s="299"/>
      <c r="E272" s="299"/>
      <c r="F272" s="299"/>
      <c r="G272" s="299"/>
      <c r="H272" s="299"/>
      <c r="I272" s="299"/>
      <c r="J272" s="299"/>
      <c r="K272" s="299"/>
      <c r="L272" s="299"/>
      <c r="M272" s="299"/>
      <c r="N272" s="299"/>
      <c r="O272" s="299"/>
      <c r="P272" s="299"/>
      <c r="Q272" s="299"/>
      <c r="R272" s="299"/>
      <c r="S272" s="299"/>
      <c r="T272" s="299"/>
      <c r="U272" s="299"/>
      <c r="V272" s="299"/>
      <c r="W272" s="299"/>
      <c r="X272" s="299"/>
    </row>
    <row r="273" spans="1:24" s="34" customFormat="1" ht="36.75" customHeight="1" x14ac:dyDescent="0.15">
      <c r="A273" s="255" t="s">
        <v>433</v>
      </c>
      <c r="B273" s="255"/>
      <c r="C273" s="302" t="s">
        <v>434</v>
      </c>
      <c r="D273" s="302"/>
      <c r="E273" s="302"/>
      <c r="F273" s="302"/>
      <c r="G273" s="302"/>
      <c r="H273" s="302"/>
      <c r="I273" s="302"/>
      <c r="J273" s="302"/>
      <c r="K273" s="302"/>
      <c r="L273" s="302"/>
      <c r="M273" s="302"/>
      <c r="N273" s="302"/>
      <c r="O273" s="302"/>
      <c r="P273" s="302"/>
      <c r="Q273" s="302"/>
      <c r="R273" s="302"/>
      <c r="S273" s="302"/>
      <c r="T273" s="302"/>
      <c r="U273" s="302"/>
      <c r="V273" s="302"/>
      <c r="W273" s="302"/>
      <c r="X273" s="302"/>
    </row>
  </sheetData>
  <mergeCells count="459">
    <mergeCell ref="U71:W71"/>
    <mergeCell ref="O71:P71"/>
    <mergeCell ref="U1:X1"/>
    <mergeCell ref="D17:G18"/>
    <mergeCell ref="H7:U8"/>
    <mergeCell ref="H11:U12"/>
    <mergeCell ref="H15:U16"/>
    <mergeCell ref="D7:G8"/>
    <mergeCell ref="D9:G10"/>
    <mergeCell ref="C30:D30"/>
    <mergeCell ref="C31:D31"/>
    <mergeCell ref="D15:G16"/>
    <mergeCell ref="H17:U18"/>
    <mergeCell ref="A3:X3"/>
    <mergeCell ref="A4:X4"/>
    <mergeCell ref="K9:L10"/>
    <mergeCell ref="S9:U10"/>
    <mergeCell ref="H9:J10"/>
    <mergeCell ref="M9:R10"/>
    <mergeCell ref="E21:V21"/>
    <mergeCell ref="C29:V29"/>
    <mergeCell ref="T30:V30"/>
    <mergeCell ref="T31:V31"/>
    <mergeCell ref="G30:S30"/>
    <mergeCell ref="E22:V26"/>
    <mergeCell ref="D11:G12"/>
    <mergeCell ref="B59:B60"/>
    <mergeCell ref="B61:B62"/>
    <mergeCell ref="C57:F57"/>
    <mergeCell ref="C58:F58"/>
    <mergeCell ref="G52:K52"/>
    <mergeCell ref="G53:K53"/>
    <mergeCell ref="V52:X52"/>
    <mergeCell ref="V53:X53"/>
    <mergeCell ref="S53:U53"/>
    <mergeCell ref="C54:F54"/>
    <mergeCell ref="L52:O52"/>
    <mergeCell ref="P53:R53"/>
    <mergeCell ref="S52:U52"/>
    <mergeCell ref="G54:H54"/>
    <mergeCell ref="G55:H55"/>
    <mergeCell ref="J54:K54"/>
    <mergeCell ref="J55:K55"/>
    <mergeCell ref="L54:M54"/>
    <mergeCell ref="G57:H57"/>
    <mergeCell ref="J57:K57"/>
    <mergeCell ref="L53:O53"/>
    <mergeCell ref="P52:R52"/>
    <mergeCell ref="G61:H61"/>
    <mergeCell ref="J61:K61"/>
    <mergeCell ref="D13:G14"/>
    <mergeCell ref="C59:F59"/>
    <mergeCell ref="C60:F60"/>
    <mergeCell ref="C61:F61"/>
    <mergeCell ref="C62:F62"/>
    <mergeCell ref="B51:X51"/>
    <mergeCell ref="C21:D26"/>
    <mergeCell ref="E33:F33"/>
    <mergeCell ref="C34:V34"/>
    <mergeCell ref="T32:V32"/>
    <mergeCell ref="T33:V33"/>
    <mergeCell ref="G31:S31"/>
    <mergeCell ref="G32:S32"/>
    <mergeCell ref="G33:S33"/>
    <mergeCell ref="C32:D32"/>
    <mergeCell ref="C33:D33"/>
    <mergeCell ref="E30:F30"/>
    <mergeCell ref="E31:F31"/>
    <mergeCell ref="E32:F32"/>
    <mergeCell ref="B52:F53"/>
    <mergeCell ref="G59:H59"/>
    <mergeCell ref="J59:K59"/>
    <mergeCell ref="B48:X48"/>
    <mergeCell ref="B49:X49"/>
    <mergeCell ref="B64:X64"/>
    <mergeCell ref="B65:F65"/>
    <mergeCell ref="B66:F67"/>
    <mergeCell ref="G66:H67"/>
    <mergeCell ref="I66:J67"/>
    <mergeCell ref="K66:L67"/>
    <mergeCell ref="M66:N66"/>
    <mergeCell ref="M67:N67"/>
    <mergeCell ref="O65:Q67"/>
    <mergeCell ref="G65:N65"/>
    <mergeCell ref="R65:T67"/>
    <mergeCell ref="U65:X67"/>
    <mergeCell ref="B69:C76"/>
    <mergeCell ref="G74:G76"/>
    <mergeCell ref="I74:I76"/>
    <mergeCell ref="K74:K76"/>
    <mergeCell ref="G70:H70"/>
    <mergeCell ref="I70:J70"/>
    <mergeCell ref="K70:L70"/>
    <mergeCell ref="M74:M76"/>
    <mergeCell ref="R70:T70"/>
    <mergeCell ref="G72:H73"/>
    <mergeCell ref="I72:J73"/>
    <mergeCell ref="K72:L73"/>
    <mergeCell ref="M72:N73"/>
    <mergeCell ref="O72:Q76"/>
    <mergeCell ref="R72:T76"/>
    <mergeCell ref="M70:N70"/>
    <mergeCell ref="B86:B87"/>
    <mergeCell ref="U78:X78"/>
    <mergeCell ref="G77:S78"/>
    <mergeCell ref="D77:F77"/>
    <mergeCell ref="D78:F78"/>
    <mergeCell ref="B77:C77"/>
    <mergeCell ref="B78:C78"/>
    <mergeCell ref="D68:F68"/>
    <mergeCell ref="G68:H68"/>
    <mergeCell ref="I68:J68"/>
    <mergeCell ref="K68:L68"/>
    <mergeCell ref="M68:N68"/>
    <mergeCell ref="O68:Q68"/>
    <mergeCell ref="R68:T68"/>
    <mergeCell ref="U68:X68"/>
    <mergeCell ref="D74:F76"/>
    <mergeCell ref="O70:Q70"/>
    <mergeCell ref="D69:F69"/>
    <mergeCell ref="D70:F70"/>
    <mergeCell ref="D71:F71"/>
    <mergeCell ref="D72:F72"/>
    <mergeCell ref="D73:F73"/>
    <mergeCell ref="U70:X70"/>
    <mergeCell ref="U72:X76"/>
    <mergeCell ref="C272:X272"/>
    <mergeCell ref="A272:B272"/>
    <mergeCell ref="A270:B270"/>
    <mergeCell ref="C270:X270"/>
    <mergeCell ref="C271:X271"/>
    <mergeCell ref="A271:B271"/>
    <mergeCell ref="C268:X268"/>
    <mergeCell ref="C273:X273"/>
    <mergeCell ref="A268:B268"/>
    <mergeCell ref="A269:B269"/>
    <mergeCell ref="C269:X269"/>
    <mergeCell ref="B150:E150"/>
    <mergeCell ref="C55:F55"/>
    <mergeCell ref="C56:F56"/>
    <mergeCell ref="B79:X79"/>
    <mergeCell ref="B80:X80"/>
    <mergeCell ref="J82:M83"/>
    <mergeCell ref="B82:I82"/>
    <mergeCell ref="B83:I85"/>
    <mergeCell ref="C86:I87"/>
    <mergeCell ref="J86:L87"/>
    <mergeCell ref="N86:P87"/>
    <mergeCell ref="R86:S87"/>
    <mergeCell ref="R84:S85"/>
    <mergeCell ref="B88:X88"/>
    <mergeCell ref="J84:L85"/>
    <mergeCell ref="C103:X103"/>
    <mergeCell ref="C109:X109"/>
    <mergeCell ref="C111:F111"/>
    <mergeCell ref="C112:X112"/>
    <mergeCell ref="C108:G108"/>
    <mergeCell ref="B105:X105"/>
    <mergeCell ref="C107:H107"/>
    <mergeCell ref="T86:T87"/>
    <mergeCell ref="T84:T85"/>
    <mergeCell ref="A193:B195"/>
    <mergeCell ref="L55:M55"/>
    <mergeCell ref="L57:M57"/>
    <mergeCell ref="L59:M59"/>
    <mergeCell ref="L61:M61"/>
    <mergeCell ref="B152:F152"/>
    <mergeCell ref="V152:X152"/>
    <mergeCell ref="K152:N152"/>
    <mergeCell ref="O152:P152"/>
    <mergeCell ref="R152:U152"/>
    <mergeCell ref="A190:D190"/>
    <mergeCell ref="A191:X191"/>
    <mergeCell ref="C106:H106"/>
    <mergeCell ref="C99:X99"/>
    <mergeCell ref="B101:X101"/>
    <mergeCell ref="C102:X102"/>
    <mergeCell ref="B98:X98"/>
    <mergeCell ref="M86:M87"/>
    <mergeCell ref="Q86:Q87"/>
    <mergeCell ref="N84:P85"/>
    <mergeCell ref="N82:Q83"/>
    <mergeCell ref="R82:T83"/>
    <mergeCell ref="M84:M85"/>
    <mergeCell ref="Q84:Q85"/>
    <mergeCell ref="G193:K195"/>
    <mergeCell ref="G196:K198"/>
    <mergeCell ref="G199:K201"/>
    <mergeCell ref="T193:X194"/>
    <mergeCell ref="U195:X195"/>
    <mergeCell ref="P196:Q198"/>
    <mergeCell ref="R196:S198"/>
    <mergeCell ref="D154:I154"/>
    <mergeCell ref="K154:P154"/>
    <mergeCell ref="R154:W154"/>
    <mergeCell ref="Q192:R192"/>
    <mergeCell ref="P195:Q195"/>
    <mergeCell ref="R195:S195"/>
    <mergeCell ref="T196:T198"/>
    <mergeCell ref="U196:X196"/>
    <mergeCell ref="V197:X197"/>
    <mergeCell ref="C157:T157"/>
    <mergeCell ref="A196:B198"/>
    <mergeCell ref="P199:Q201"/>
    <mergeCell ref="R199:S201"/>
    <mergeCell ref="P205:Q207"/>
    <mergeCell ref="R205:S207"/>
    <mergeCell ref="L196:L198"/>
    <mergeCell ref="L205:L207"/>
    <mergeCell ref="A199:B201"/>
    <mergeCell ref="A202:B204"/>
    <mergeCell ref="A205:B207"/>
    <mergeCell ref="L199:L201"/>
    <mergeCell ref="L202:L204"/>
    <mergeCell ref="G202:K204"/>
    <mergeCell ref="G205:K207"/>
    <mergeCell ref="T205:T207"/>
    <mergeCell ref="U205:X205"/>
    <mergeCell ref="V206:X206"/>
    <mergeCell ref="P208:Q210"/>
    <mergeCell ref="R208:S210"/>
    <mergeCell ref="T208:T210"/>
    <mergeCell ref="U208:X208"/>
    <mergeCell ref="V209:X209"/>
    <mergeCell ref="T199:T201"/>
    <mergeCell ref="U199:X199"/>
    <mergeCell ref="V200:X200"/>
    <mergeCell ref="P202:Q204"/>
    <mergeCell ref="R202:S204"/>
    <mergeCell ref="T202:T204"/>
    <mergeCell ref="U202:X202"/>
    <mergeCell ref="V203:X203"/>
    <mergeCell ref="P226:Q228"/>
    <mergeCell ref="J253:R253"/>
    <mergeCell ref="J254:K255"/>
    <mergeCell ref="M254:R254"/>
    <mergeCell ref="M255:R255"/>
    <mergeCell ref="A223:B225"/>
    <mergeCell ref="P223:Q225"/>
    <mergeCell ref="P232:Q234"/>
    <mergeCell ref="R232:S234"/>
    <mergeCell ref="B254:D254"/>
    <mergeCell ref="F254:H254"/>
    <mergeCell ref="A253:H253"/>
    <mergeCell ref="A254:A257"/>
    <mergeCell ref="B255:D257"/>
    <mergeCell ref="F255:H255"/>
    <mergeCell ref="F256:H256"/>
    <mergeCell ref="F257:H257"/>
    <mergeCell ref="A232:B234"/>
    <mergeCell ref="A238:B240"/>
    <mergeCell ref="A244:B246"/>
    <mergeCell ref="A229:B231"/>
    <mergeCell ref="P229:Q231"/>
    <mergeCell ref="R229:S231"/>
    <mergeCell ref="L250:L252"/>
    <mergeCell ref="M266:R266"/>
    <mergeCell ref="U262:X262"/>
    <mergeCell ref="U263:X263"/>
    <mergeCell ref="M259:R259"/>
    <mergeCell ref="M260:R260"/>
    <mergeCell ref="B259:D266"/>
    <mergeCell ref="A258:A266"/>
    <mergeCell ref="F259:H259"/>
    <mergeCell ref="F258:H258"/>
    <mergeCell ref="F260:H260"/>
    <mergeCell ref="F261:H261"/>
    <mergeCell ref="F262:H262"/>
    <mergeCell ref="F263:H263"/>
    <mergeCell ref="F264:H264"/>
    <mergeCell ref="F265:H265"/>
    <mergeCell ref="F266:H266"/>
    <mergeCell ref="J256:K258"/>
    <mergeCell ref="M256:R256"/>
    <mergeCell ref="B258:D258"/>
    <mergeCell ref="M257:R257"/>
    <mergeCell ref="M258:R258"/>
    <mergeCell ref="A208:B210"/>
    <mergeCell ref="A211:B213"/>
    <mergeCell ref="A214:B216"/>
    <mergeCell ref="T217:T219"/>
    <mergeCell ref="U217:X217"/>
    <mergeCell ref="V218:X218"/>
    <mergeCell ref="L208:L210"/>
    <mergeCell ref="L217:L219"/>
    <mergeCell ref="R211:S213"/>
    <mergeCell ref="T211:T213"/>
    <mergeCell ref="U211:X211"/>
    <mergeCell ref="V212:X212"/>
    <mergeCell ref="P214:Q216"/>
    <mergeCell ref="R214:S216"/>
    <mergeCell ref="T214:T216"/>
    <mergeCell ref="U214:X214"/>
    <mergeCell ref="V215:X215"/>
    <mergeCell ref="P211:Q213"/>
    <mergeCell ref="L211:L213"/>
    <mergeCell ref="L214:L216"/>
    <mergeCell ref="G208:K210"/>
    <mergeCell ref="G211:K213"/>
    <mergeCell ref="G214:K216"/>
    <mergeCell ref="G217:K219"/>
    <mergeCell ref="U254:X254"/>
    <mergeCell ref="U255:X255"/>
    <mergeCell ref="U256:X256"/>
    <mergeCell ref="U257:X257"/>
    <mergeCell ref="U258:X258"/>
    <mergeCell ref="A273:B273"/>
    <mergeCell ref="A217:B219"/>
    <mergeCell ref="P217:Q219"/>
    <mergeCell ref="R217:S219"/>
    <mergeCell ref="A220:B222"/>
    <mergeCell ref="P220:Q222"/>
    <mergeCell ref="R220:S222"/>
    <mergeCell ref="A226:B228"/>
    <mergeCell ref="T223:T225"/>
    <mergeCell ref="U259:X259"/>
    <mergeCell ref="U260:X260"/>
    <mergeCell ref="U261:X261"/>
    <mergeCell ref="M261:R261"/>
    <mergeCell ref="M262:R262"/>
    <mergeCell ref="J259:K262"/>
    <mergeCell ref="J263:K266"/>
    <mergeCell ref="M263:R263"/>
    <mergeCell ref="M264:R264"/>
    <mergeCell ref="M265:R265"/>
    <mergeCell ref="T229:T231"/>
    <mergeCell ref="U229:X229"/>
    <mergeCell ref="V230:X230"/>
    <mergeCell ref="L229:L231"/>
    <mergeCell ref="G229:K231"/>
    <mergeCell ref="T253:X253"/>
    <mergeCell ref="A250:B252"/>
    <mergeCell ref="A247:B249"/>
    <mergeCell ref="T232:T234"/>
    <mergeCell ref="A235:B237"/>
    <mergeCell ref="P235:Q237"/>
    <mergeCell ref="R235:S237"/>
    <mergeCell ref="A241:B243"/>
    <mergeCell ref="P241:Q243"/>
    <mergeCell ref="R241:S243"/>
    <mergeCell ref="P238:Q240"/>
    <mergeCell ref="R238:S240"/>
    <mergeCell ref="L238:L240"/>
    <mergeCell ref="L235:L237"/>
    <mergeCell ref="M235:M237"/>
    <mergeCell ref="N235:O237"/>
    <mergeCell ref="M238:M240"/>
    <mergeCell ref="N238:O240"/>
    <mergeCell ref="U235:X235"/>
    <mergeCell ref="T238:T240"/>
    <mergeCell ref="U238:X238"/>
    <mergeCell ref="V239:X239"/>
    <mergeCell ref="V251:X251"/>
    <mergeCell ref="P244:Q246"/>
    <mergeCell ref="R244:S246"/>
    <mergeCell ref="T244:T246"/>
    <mergeCell ref="U244:X244"/>
    <mergeCell ref="V245:X245"/>
    <mergeCell ref="U247:X247"/>
    <mergeCell ref="V248:X248"/>
    <mergeCell ref="P247:Q249"/>
    <mergeCell ref="R247:S249"/>
    <mergeCell ref="T247:T249"/>
    <mergeCell ref="T250:T252"/>
    <mergeCell ref="U250:X250"/>
    <mergeCell ref="R250:S252"/>
    <mergeCell ref="P250:Q252"/>
    <mergeCell ref="L244:L246"/>
    <mergeCell ref="L247:L249"/>
    <mergeCell ref="L220:L222"/>
    <mergeCell ref="L223:L225"/>
    <mergeCell ref="T241:T243"/>
    <mergeCell ref="U241:X241"/>
    <mergeCell ref="V242:X242"/>
    <mergeCell ref="L241:L243"/>
    <mergeCell ref="U226:X226"/>
    <mergeCell ref="V227:X227"/>
    <mergeCell ref="R226:S228"/>
    <mergeCell ref="T226:T228"/>
    <mergeCell ref="T220:T222"/>
    <mergeCell ref="T235:T237"/>
    <mergeCell ref="U232:X232"/>
    <mergeCell ref="U223:X223"/>
    <mergeCell ref="V224:X224"/>
    <mergeCell ref="R223:S225"/>
    <mergeCell ref="V233:X233"/>
    <mergeCell ref="U220:X220"/>
    <mergeCell ref="V221:X221"/>
    <mergeCell ref="L226:L228"/>
    <mergeCell ref="L232:L234"/>
    <mergeCell ref="V236:X236"/>
    <mergeCell ref="H13:U14"/>
    <mergeCell ref="N193:S194"/>
    <mergeCell ref="L193:M194"/>
    <mergeCell ref="C250:F252"/>
    <mergeCell ref="C196:F198"/>
    <mergeCell ref="C199:F201"/>
    <mergeCell ref="C202:F204"/>
    <mergeCell ref="C205:F207"/>
    <mergeCell ref="C208:F210"/>
    <mergeCell ref="C211:F213"/>
    <mergeCell ref="C214:F216"/>
    <mergeCell ref="C217:F219"/>
    <mergeCell ref="C220:F222"/>
    <mergeCell ref="C223:F225"/>
    <mergeCell ref="C226:F228"/>
    <mergeCell ref="C229:F231"/>
    <mergeCell ref="C232:F234"/>
    <mergeCell ref="C235:F237"/>
    <mergeCell ref="C238:F240"/>
    <mergeCell ref="C241:F243"/>
    <mergeCell ref="C244:F246"/>
    <mergeCell ref="C247:F249"/>
    <mergeCell ref="C193:F193"/>
    <mergeCell ref="C194:F195"/>
    <mergeCell ref="G220:K222"/>
    <mergeCell ref="G223:K225"/>
    <mergeCell ref="G226:K228"/>
    <mergeCell ref="G232:K234"/>
    <mergeCell ref="G235:K237"/>
    <mergeCell ref="G238:K240"/>
    <mergeCell ref="G241:K243"/>
    <mergeCell ref="G244:K246"/>
    <mergeCell ref="G247:K249"/>
    <mergeCell ref="G250:K252"/>
    <mergeCell ref="M196:M198"/>
    <mergeCell ref="N196:O198"/>
    <mergeCell ref="M199:M201"/>
    <mergeCell ref="N199:O201"/>
    <mergeCell ref="M202:M204"/>
    <mergeCell ref="N202:O204"/>
    <mergeCell ref="M205:M207"/>
    <mergeCell ref="N205:O207"/>
    <mergeCell ref="M208:M210"/>
    <mergeCell ref="N208:O210"/>
    <mergeCell ref="M211:M213"/>
    <mergeCell ref="N211:O213"/>
    <mergeCell ref="M214:M216"/>
    <mergeCell ref="N214:O216"/>
    <mergeCell ref="M217:M219"/>
    <mergeCell ref="N217:O219"/>
    <mergeCell ref="M220:M222"/>
    <mergeCell ref="M241:M243"/>
    <mergeCell ref="N241:O243"/>
    <mergeCell ref="M244:M246"/>
    <mergeCell ref="N244:O246"/>
    <mergeCell ref="M247:M249"/>
    <mergeCell ref="N247:O249"/>
    <mergeCell ref="M250:M252"/>
    <mergeCell ref="N250:O252"/>
    <mergeCell ref="N220:O222"/>
    <mergeCell ref="M223:M225"/>
    <mergeCell ref="N223:O225"/>
    <mergeCell ref="M226:M228"/>
    <mergeCell ref="N226:O228"/>
    <mergeCell ref="M229:M231"/>
    <mergeCell ref="N229:O231"/>
    <mergeCell ref="M232:M234"/>
    <mergeCell ref="N232:O234"/>
  </mergeCells>
  <phoneticPr fontId="2"/>
  <dataValidations xWindow="509" yWindow="691" count="2">
    <dataValidation type="list" allowBlank="1" showInputMessage="1" showErrorMessage="1" prompt="A：交付対象農用地を持つ農業者_x000a_B：交付対象農用地を持たない農業者_x000a_C：農地所有適格法人　D：特定農業法人_x000a_E：その他法人　F：機械・施設共同利用組織_x000a_G：農作業受託組織　H：栽培協定　I：その他の組織_x000a_J：土地改良区　K：水利組合　L：非農業者（人）_x000a_M：その他" sqref="P196:Q252">
      <formula1>$L$254:$L$267</formula1>
    </dataValidation>
    <dataValidation type="list" allowBlank="1" showInputMessage="1" showErrorMessage="1" prompt="ア：39歳以下　イ：40～44歳_x000a_ウ：45～49歳　エ：50～54歳_x000a_オ：55～59歳　カ：60～64歳_x000a_キ：65～69歳　ク：70～74歳_x000a_ケ：75～79歳　コ：80歳以上_x000a_" sqref="R196:S252">
      <formula1>$T$254:$T$264</formula1>
    </dataValidation>
  </dataValidations>
  <pageMargins left="0.70866141732283472" right="0.11811023622047245" top="0.74803149606299213" bottom="0.74803149606299213" header="0.31496062992125984" footer="0.31496062992125984"/>
  <pageSetup paperSize="9" scale="83" orientation="portrait" r:id="rId1"/>
  <rowBreaks count="4" manualBreakCount="4">
    <brk id="47" max="23" man="1"/>
    <brk id="97" max="23" man="1"/>
    <brk id="149" max="23" man="1"/>
    <brk id="189"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6"/>
  <sheetViews>
    <sheetView view="pageBreakPreview" topLeftCell="A220" zoomScaleNormal="100" zoomScaleSheetLayoutView="100" workbookViewId="0">
      <selection activeCell="B76" sqref="B76:C76"/>
    </sheetView>
  </sheetViews>
  <sheetFormatPr defaultColWidth="3.5703125" defaultRowHeight="20.100000000000001" customHeight="1" x14ac:dyDescent="0.15"/>
  <cols>
    <col min="1" max="2" width="3.5703125" style="36"/>
    <col min="3" max="3" width="3.42578125" style="36" customWidth="1"/>
    <col min="4" max="11" width="3.5703125" style="36"/>
    <col min="12" max="12" width="3.5703125" style="36" customWidth="1"/>
    <col min="13" max="25" width="3.5703125" style="36"/>
    <col min="26" max="26" width="25" style="36" customWidth="1"/>
    <col min="27" max="16384" width="3.5703125" style="36"/>
  </cols>
  <sheetData>
    <row r="1" spans="1:25" ht="20.100000000000001" customHeight="1" x14ac:dyDescent="0.15">
      <c r="A1" s="335" t="s">
        <v>130</v>
      </c>
      <c r="B1" s="335"/>
      <c r="C1" s="335"/>
    </row>
    <row r="11" spans="1:25" ht="20.100000000000001" customHeight="1" x14ac:dyDescent="0.15">
      <c r="A11" s="335" t="s">
        <v>131</v>
      </c>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row>
    <row r="12" spans="1:25" ht="20.100000000000001" customHeight="1" x14ac:dyDescent="0.15">
      <c r="A12" s="335" t="s">
        <v>132</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row>
    <row r="37" spans="1:25" ht="20.100000000000001" customHeight="1" x14ac:dyDescent="0.15">
      <c r="B37" s="335" t="s">
        <v>494</v>
      </c>
      <c r="C37" s="335"/>
      <c r="D37" s="335"/>
    </row>
    <row r="38" spans="1:25" ht="20.100000000000001" customHeight="1" x14ac:dyDescent="0.15">
      <c r="B38" s="335" t="s">
        <v>704</v>
      </c>
      <c r="C38" s="335"/>
      <c r="D38" s="335"/>
      <c r="E38" s="336" t="s">
        <v>495</v>
      </c>
      <c r="F38" s="336"/>
      <c r="G38" s="336"/>
      <c r="H38" s="336"/>
      <c r="I38" s="336"/>
      <c r="J38" s="336"/>
      <c r="K38" s="336"/>
      <c r="L38" s="336"/>
      <c r="M38" s="336"/>
      <c r="N38" s="336"/>
      <c r="O38" s="336"/>
      <c r="P38" s="336"/>
      <c r="Q38" s="336"/>
      <c r="R38" s="336"/>
      <c r="S38" s="336"/>
      <c r="T38" s="336"/>
    </row>
    <row r="39" spans="1:25" ht="20.100000000000001" customHeight="1" x14ac:dyDescent="0.15">
      <c r="B39" s="335" t="s">
        <v>705</v>
      </c>
      <c r="C39" s="335"/>
      <c r="D39" s="335"/>
      <c r="E39" s="336" t="s">
        <v>496</v>
      </c>
      <c r="F39" s="336"/>
      <c r="G39" s="336"/>
      <c r="H39" s="336"/>
      <c r="I39" s="336"/>
      <c r="J39" s="336"/>
      <c r="K39" s="336"/>
      <c r="L39" s="336"/>
      <c r="M39" s="336"/>
      <c r="N39" s="336"/>
      <c r="O39" s="336"/>
      <c r="P39" s="336"/>
      <c r="Q39" s="336"/>
      <c r="R39" s="336"/>
      <c r="S39" s="336"/>
      <c r="T39" s="336"/>
    </row>
    <row r="40" spans="1:25" ht="20.100000000000001" customHeight="1" x14ac:dyDescent="0.15">
      <c r="B40" s="335" t="s">
        <v>706</v>
      </c>
      <c r="C40" s="335"/>
      <c r="D40" s="335"/>
      <c r="E40" s="336" t="s">
        <v>498</v>
      </c>
      <c r="F40" s="336"/>
      <c r="G40" s="336"/>
      <c r="H40" s="336"/>
      <c r="I40" s="336"/>
      <c r="J40" s="336"/>
      <c r="K40" s="336"/>
      <c r="L40" s="336"/>
      <c r="M40" s="336"/>
      <c r="N40" s="336"/>
      <c r="O40" s="336"/>
      <c r="P40" s="336"/>
      <c r="Q40" s="336"/>
      <c r="R40" s="336"/>
      <c r="S40" s="336"/>
      <c r="T40" s="336"/>
    </row>
    <row r="41" spans="1:25" ht="20.100000000000001" customHeight="1" x14ac:dyDescent="0.15">
      <c r="B41" s="335" t="s">
        <v>707</v>
      </c>
      <c r="C41" s="335"/>
      <c r="D41" s="335"/>
      <c r="E41" s="336" t="s">
        <v>497</v>
      </c>
      <c r="F41" s="336"/>
      <c r="G41" s="336"/>
      <c r="H41" s="336"/>
      <c r="I41" s="336"/>
      <c r="J41" s="336"/>
      <c r="K41" s="336"/>
      <c r="L41" s="336"/>
      <c r="M41" s="336"/>
      <c r="N41" s="336"/>
      <c r="O41" s="336"/>
      <c r="P41" s="336"/>
      <c r="Q41" s="336"/>
      <c r="R41" s="336"/>
      <c r="S41" s="336"/>
      <c r="T41" s="336"/>
    </row>
    <row r="42" spans="1:25" ht="20.100000000000001" customHeight="1" x14ac:dyDescent="0.15">
      <c r="B42" s="335" t="s">
        <v>708</v>
      </c>
      <c r="C42" s="335"/>
      <c r="D42" s="335"/>
      <c r="E42" s="336" t="s">
        <v>709</v>
      </c>
      <c r="F42" s="336"/>
      <c r="G42" s="336"/>
      <c r="H42" s="336"/>
      <c r="I42" s="336"/>
      <c r="J42" s="336"/>
      <c r="K42" s="336"/>
      <c r="L42" s="336"/>
      <c r="M42" s="336"/>
      <c r="N42" s="336"/>
      <c r="O42" s="336"/>
      <c r="P42" s="336"/>
      <c r="Q42" s="336"/>
      <c r="R42" s="336"/>
      <c r="S42" s="336"/>
      <c r="T42" s="336"/>
    </row>
    <row r="44" spans="1:25" ht="20.100000000000001" customHeight="1" x14ac:dyDescent="0.15">
      <c r="A44" s="35" t="s">
        <v>133</v>
      </c>
      <c r="C44" s="336" t="s">
        <v>134</v>
      </c>
      <c r="D44" s="336"/>
      <c r="E44" s="336"/>
      <c r="F44" s="336"/>
      <c r="G44" s="336"/>
      <c r="H44" s="336"/>
      <c r="I44" s="336"/>
      <c r="J44" s="336"/>
      <c r="K44" s="336"/>
      <c r="L44" s="336"/>
      <c r="M44" s="336"/>
      <c r="N44" s="336"/>
      <c r="O44" s="336"/>
      <c r="P44" s="336"/>
      <c r="Q44" s="336"/>
      <c r="R44" s="336"/>
      <c r="S44" s="336"/>
      <c r="T44" s="336"/>
      <c r="U44" s="336"/>
      <c r="V44" s="336"/>
      <c r="W44" s="336"/>
      <c r="X44" s="336"/>
      <c r="Y44" s="336"/>
    </row>
    <row r="45" spans="1:25" ht="20.100000000000001" customHeight="1" x14ac:dyDescent="0.15">
      <c r="A45" s="68"/>
      <c r="B45" s="68">
        <v>1</v>
      </c>
      <c r="C45" s="336" t="s">
        <v>445</v>
      </c>
      <c r="D45" s="336"/>
      <c r="E45" s="336"/>
      <c r="F45" s="336"/>
      <c r="G45" s="336"/>
      <c r="H45" s="336"/>
      <c r="I45" s="336"/>
      <c r="J45" s="336"/>
      <c r="K45" s="336"/>
      <c r="L45" s="336"/>
      <c r="M45" s="336"/>
      <c r="N45" s="336"/>
      <c r="O45" s="336"/>
      <c r="P45" s="336"/>
      <c r="Q45" s="336"/>
      <c r="R45" s="336"/>
      <c r="S45" s="336"/>
      <c r="T45" s="336"/>
      <c r="U45" s="336"/>
      <c r="V45" s="336"/>
      <c r="W45" s="336"/>
      <c r="X45" s="336"/>
      <c r="Y45" s="336"/>
    </row>
    <row r="46" spans="1:25" ht="20.100000000000001" customHeight="1" x14ac:dyDescent="0.15">
      <c r="B46" s="331" t="s">
        <v>135</v>
      </c>
      <c r="C46" s="331"/>
      <c r="D46" s="331"/>
      <c r="E46" s="331"/>
      <c r="F46" s="331"/>
      <c r="G46" s="331"/>
      <c r="H46" s="331" t="s">
        <v>136</v>
      </c>
      <c r="I46" s="331"/>
      <c r="J46" s="331"/>
      <c r="K46" s="331"/>
      <c r="L46" s="331"/>
      <c r="M46" s="331"/>
      <c r="N46" s="331"/>
      <c r="O46" s="331"/>
      <c r="P46" s="331"/>
      <c r="Q46" s="331"/>
    </row>
    <row r="47" spans="1:25" ht="20.100000000000001" customHeight="1" x14ac:dyDescent="0.15">
      <c r="B47" s="367" t="s">
        <v>137</v>
      </c>
      <c r="C47" s="367"/>
      <c r="D47" s="367"/>
      <c r="E47" s="367"/>
      <c r="F47" s="367"/>
      <c r="G47" s="367"/>
      <c r="H47" s="331"/>
      <c r="I47" s="331"/>
      <c r="J47" s="331"/>
      <c r="K47" s="331"/>
      <c r="L47" s="331"/>
      <c r="M47" s="331"/>
      <c r="N47" s="331"/>
      <c r="O47" s="331"/>
      <c r="P47" s="331"/>
      <c r="Q47" s="331"/>
    </row>
    <row r="48" spans="1:25" ht="20.100000000000001" customHeight="1" x14ac:dyDescent="0.15">
      <c r="B48" s="367" t="s">
        <v>138</v>
      </c>
      <c r="C48" s="367"/>
      <c r="D48" s="367"/>
      <c r="E48" s="367"/>
      <c r="F48" s="367"/>
      <c r="G48" s="367"/>
      <c r="H48" s="331"/>
      <c r="I48" s="331"/>
      <c r="J48" s="331"/>
      <c r="K48" s="331"/>
      <c r="L48" s="331"/>
      <c r="M48" s="331"/>
      <c r="N48" s="331"/>
      <c r="O48" s="331"/>
      <c r="P48" s="331"/>
      <c r="Q48" s="331"/>
    </row>
    <row r="49" spans="2:26" ht="20.100000000000001" customHeight="1" x14ac:dyDescent="0.15">
      <c r="B49" s="367" t="s">
        <v>139</v>
      </c>
      <c r="C49" s="367"/>
      <c r="D49" s="367"/>
      <c r="E49" s="367"/>
      <c r="F49" s="367"/>
      <c r="G49" s="367"/>
      <c r="H49" s="331"/>
      <c r="I49" s="331"/>
      <c r="J49" s="331"/>
      <c r="K49" s="331"/>
      <c r="L49" s="331"/>
      <c r="M49" s="331"/>
      <c r="N49" s="331"/>
      <c r="O49" s="331"/>
      <c r="P49" s="331"/>
      <c r="Q49" s="331"/>
    </row>
    <row r="50" spans="2:26" ht="20.100000000000001" customHeight="1" x14ac:dyDescent="0.15">
      <c r="B50" s="367" t="s">
        <v>140</v>
      </c>
      <c r="C50" s="367"/>
      <c r="D50" s="367"/>
      <c r="E50" s="367"/>
      <c r="F50" s="367"/>
      <c r="G50" s="367"/>
      <c r="H50" s="331"/>
      <c r="I50" s="331"/>
      <c r="J50" s="331"/>
      <c r="K50" s="331"/>
      <c r="L50" s="331"/>
      <c r="M50" s="331"/>
      <c r="N50" s="331"/>
      <c r="O50" s="331"/>
      <c r="P50" s="331"/>
      <c r="Q50" s="331"/>
    </row>
    <row r="51" spans="2:26" ht="20.100000000000001" customHeight="1" x14ac:dyDescent="0.15">
      <c r="B51" s="367" t="s">
        <v>141</v>
      </c>
      <c r="C51" s="367"/>
      <c r="D51" s="367"/>
      <c r="E51" s="367"/>
      <c r="F51" s="367"/>
      <c r="G51" s="367"/>
      <c r="H51" s="331"/>
      <c r="I51" s="331"/>
      <c r="J51" s="331"/>
      <c r="K51" s="331"/>
      <c r="L51" s="331"/>
      <c r="M51" s="331"/>
      <c r="N51" s="331"/>
      <c r="O51" s="331"/>
      <c r="P51" s="331"/>
      <c r="Q51" s="331"/>
    </row>
    <row r="52" spans="2:26" ht="20.100000000000001" customHeight="1" x14ac:dyDescent="0.15">
      <c r="B52" s="367" t="s">
        <v>142</v>
      </c>
      <c r="C52" s="367"/>
      <c r="D52" s="367"/>
      <c r="E52" s="367"/>
      <c r="F52" s="367"/>
      <c r="G52" s="367"/>
      <c r="H52" s="331"/>
      <c r="I52" s="331"/>
      <c r="J52" s="331"/>
      <c r="K52" s="331"/>
      <c r="L52" s="331"/>
      <c r="M52" s="331"/>
      <c r="N52" s="331"/>
      <c r="O52" s="331"/>
      <c r="P52" s="331"/>
      <c r="Q52" s="331"/>
    </row>
    <row r="53" spans="2:26" ht="20.100000000000001" customHeight="1" x14ac:dyDescent="0.15">
      <c r="B53" s="36" t="s">
        <v>443</v>
      </c>
      <c r="C53" s="354" t="s">
        <v>444</v>
      </c>
      <c r="D53" s="354"/>
      <c r="E53" s="354"/>
      <c r="F53" s="354"/>
      <c r="G53" s="354"/>
      <c r="H53" s="354"/>
      <c r="I53" s="354"/>
      <c r="J53" s="354"/>
      <c r="K53" s="354"/>
      <c r="L53" s="354"/>
      <c r="M53" s="354"/>
      <c r="N53" s="354"/>
      <c r="O53" s="354"/>
      <c r="P53" s="354"/>
      <c r="Q53" s="354"/>
      <c r="R53" s="354"/>
      <c r="S53" s="354"/>
      <c r="T53" s="354"/>
      <c r="U53" s="354"/>
      <c r="V53" s="354"/>
      <c r="W53" s="354"/>
      <c r="X53" s="354"/>
      <c r="Y53" s="354"/>
    </row>
    <row r="54" spans="2:26" ht="12" x14ac:dyDescent="0.15">
      <c r="C54" s="354"/>
      <c r="D54" s="354"/>
      <c r="E54" s="354"/>
      <c r="F54" s="354"/>
      <c r="G54" s="354"/>
      <c r="H54" s="354"/>
      <c r="I54" s="354"/>
      <c r="J54" s="354"/>
      <c r="K54" s="354"/>
      <c r="L54" s="354"/>
      <c r="M54" s="354"/>
      <c r="N54" s="354"/>
      <c r="O54" s="354"/>
      <c r="P54" s="354"/>
      <c r="Q54" s="354"/>
      <c r="R54" s="354"/>
      <c r="S54" s="354"/>
      <c r="T54" s="354"/>
      <c r="U54" s="354"/>
      <c r="V54" s="354"/>
      <c r="W54" s="354"/>
      <c r="X54" s="354"/>
      <c r="Y54" s="354"/>
    </row>
    <row r="55" spans="2:26" ht="20.100000000000001" customHeight="1" x14ac:dyDescent="0.15">
      <c r="B55" s="35">
        <v>2</v>
      </c>
      <c r="C55" s="354" t="s">
        <v>897</v>
      </c>
      <c r="D55" s="354"/>
      <c r="E55" s="354"/>
      <c r="F55" s="354"/>
      <c r="G55" s="354"/>
      <c r="H55" s="354"/>
      <c r="I55" s="354"/>
      <c r="J55" s="354"/>
      <c r="K55" s="354"/>
      <c r="L55" s="354"/>
      <c r="M55" s="354"/>
      <c r="N55" s="354"/>
      <c r="O55" s="354"/>
      <c r="P55" s="354"/>
      <c r="Q55" s="354"/>
      <c r="R55" s="354"/>
      <c r="S55" s="354"/>
      <c r="T55" s="354"/>
      <c r="U55" s="354"/>
      <c r="V55" s="354"/>
      <c r="W55" s="354"/>
      <c r="X55" s="354"/>
      <c r="Y55" s="354"/>
    </row>
    <row r="56" spans="2:26" ht="24.95" customHeight="1" x14ac:dyDescent="0.15">
      <c r="C56" s="363" t="s">
        <v>900</v>
      </c>
      <c r="D56" s="363"/>
      <c r="E56" s="363"/>
      <c r="F56" s="363"/>
      <c r="G56" s="363"/>
      <c r="H56" s="372" t="s">
        <v>899</v>
      </c>
      <c r="I56" s="372"/>
      <c r="J56" s="372"/>
      <c r="K56" s="372"/>
      <c r="L56" s="372"/>
      <c r="M56" s="372"/>
      <c r="N56" s="372"/>
      <c r="O56" s="363" t="s">
        <v>898</v>
      </c>
      <c r="P56" s="363"/>
      <c r="Q56" s="363"/>
      <c r="R56" s="363"/>
      <c r="S56" s="363"/>
      <c r="T56" s="363"/>
      <c r="U56" s="363" t="s">
        <v>901</v>
      </c>
      <c r="V56" s="363"/>
      <c r="W56" s="363"/>
      <c r="X56" s="363"/>
      <c r="Y56" s="363"/>
    </row>
    <row r="57" spans="2:26" ht="35.1" customHeight="1" x14ac:dyDescent="0.15">
      <c r="C57" s="331"/>
      <c r="D57" s="331"/>
      <c r="E57" s="331"/>
      <c r="F57" s="331"/>
      <c r="G57" s="331"/>
      <c r="H57" s="372" t="s">
        <v>902</v>
      </c>
      <c r="I57" s="372"/>
      <c r="J57" s="372"/>
      <c r="K57" s="372"/>
      <c r="L57" s="372"/>
      <c r="M57" s="372"/>
      <c r="N57" s="372"/>
      <c r="O57" s="331"/>
      <c r="P57" s="331"/>
      <c r="Q57" s="331"/>
      <c r="R57" s="331"/>
      <c r="S57" s="331"/>
      <c r="T57" s="331"/>
      <c r="U57" s="331"/>
      <c r="V57" s="331"/>
      <c r="W57" s="331"/>
      <c r="X57" s="331"/>
      <c r="Y57" s="331"/>
      <c r="Z57" s="179" t="s">
        <v>902</v>
      </c>
    </row>
    <row r="58" spans="2:26" ht="35.1" customHeight="1" x14ac:dyDescent="0.15">
      <c r="C58" s="331"/>
      <c r="D58" s="331"/>
      <c r="E58" s="331"/>
      <c r="F58" s="331"/>
      <c r="G58" s="331"/>
      <c r="H58" s="363"/>
      <c r="I58" s="363"/>
      <c r="J58" s="363"/>
      <c r="K58" s="363"/>
      <c r="L58" s="363"/>
      <c r="M58" s="363"/>
      <c r="N58" s="363"/>
      <c r="O58" s="331"/>
      <c r="P58" s="331"/>
      <c r="Q58" s="331"/>
      <c r="R58" s="331"/>
      <c r="S58" s="331"/>
      <c r="T58" s="331"/>
      <c r="U58" s="331"/>
      <c r="V58" s="331"/>
      <c r="W58" s="331"/>
      <c r="X58" s="331"/>
      <c r="Y58" s="331"/>
      <c r="Z58" s="179" t="s">
        <v>903</v>
      </c>
    </row>
    <row r="59" spans="2:26" ht="12.75" customHeight="1" x14ac:dyDescent="0.15">
      <c r="C59" s="37"/>
      <c r="D59" s="37"/>
      <c r="E59" s="37"/>
      <c r="F59" s="37"/>
      <c r="G59" s="37"/>
      <c r="H59" s="37"/>
      <c r="I59" s="37"/>
      <c r="J59" s="37"/>
      <c r="K59" s="37"/>
      <c r="L59" s="37"/>
      <c r="M59" s="37"/>
      <c r="Z59" s="179" t="s">
        <v>904</v>
      </c>
    </row>
    <row r="60" spans="2:26" ht="12" x14ac:dyDescent="0.15">
      <c r="C60" s="373" t="s">
        <v>905</v>
      </c>
      <c r="D60" s="373"/>
      <c r="E60" s="373"/>
      <c r="F60" s="373"/>
      <c r="G60" s="373"/>
      <c r="H60" s="373"/>
      <c r="I60" s="373"/>
      <c r="J60" s="373"/>
      <c r="K60" s="373"/>
      <c r="L60" s="373"/>
      <c r="M60" s="373"/>
      <c r="N60" s="373"/>
      <c r="O60" s="373"/>
      <c r="P60" s="373"/>
      <c r="Q60" s="373"/>
      <c r="R60" s="373"/>
      <c r="S60" s="373"/>
      <c r="T60" s="373"/>
      <c r="U60" s="373"/>
      <c r="V60" s="373"/>
      <c r="W60" s="373"/>
      <c r="X60" s="373"/>
      <c r="Y60" s="373"/>
    </row>
    <row r="61" spans="2:26" ht="24.95" customHeight="1" x14ac:dyDescent="0.15">
      <c r="C61" s="372" t="s">
        <v>906</v>
      </c>
      <c r="D61" s="372"/>
      <c r="E61" s="372"/>
      <c r="F61" s="372"/>
      <c r="G61" s="372"/>
      <c r="H61" s="367" t="s">
        <v>907</v>
      </c>
      <c r="I61" s="367"/>
      <c r="J61" s="367"/>
      <c r="K61" s="367"/>
      <c r="L61" s="367"/>
      <c r="M61" s="367"/>
      <c r="N61" s="367"/>
      <c r="O61" s="372" t="s">
        <v>908</v>
      </c>
      <c r="P61" s="372"/>
      <c r="Q61" s="372"/>
      <c r="R61" s="372"/>
      <c r="S61" s="372"/>
      <c r="T61" s="372"/>
    </row>
    <row r="62" spans="2:26" ht="20.100000000000001" customHeight="1" x14ac:dyDescent="0.15">
      <c r="C62" s="331"/>
      <c r="D62" s="331"/>
      <c r="E62" s="331"/>
      <c r="F62" s="331"/>
      <c r="G62" s="331"/>
      <c r="H62" s="331"/>
      <c r="I62" s="331"/>
      <c r="J62" s="331"/>
      <c r="K62" s="331"/>
      <c r="L62" s="331"/>
      <c r="M62" s="331"/>
      <c r="N62" s="331"/>
      <c r="O62" s="332" t="str">
        <f>IF(C62="","",C62/H62)</f>
        <v/>
      </c>
      <c r="P62" s="332"/>
      <c r="Q62" s="332"/>
      <c r="R62" s="332"/>
      <c r="S62" s="332"/>
      <c r="T62" s="332"/>
    </row>
    <row r="63" spans="2:26" ht="25.5" customHeight="1" x14ac:dyDescent="0.15">
      <c r="C63" s="333" t="s">
        <v>909</v>
      </c>
      <c r="D63" s="333"/>
      <c r="E63" s="333"/>
      <c r="F63" s="333"/>
      <c r="G63" s="333"/>
      <c r="H63" s="333"/>
      <c r="I63" s="333"/>
      <c r="J63" s="333"/>
      <c r="K63" s="333"/>
      <c r="L63" s="333"/>
      <c r="M63" s="333"/>
      <c r="N63" s="333"/>
      <c r="O63" s="333"/>
      <c r="P63" s="333"/>
      <c r="Q63" s="333"/>
      <c r="R63" s="333"/>
      <c r="S63" s="333"/>
      <c r="T63" s="333"/>
      <c r="U63" s="333"/>
      <c r="V63" s="333"/>
      <c r="W63" s="333"/>
      <c r="X63" s="333"/>
      <c r="Y63" s="333"/>
    </row>
    <row r="64" spans="2:26" ht="12" x14ac:dyDescent="0.15">
      <c r="C64" s="37"/>
      <c r="D64" s="37"/>
      <c r="E64" s="37"/>
      <c r="F64" s="37"/>
      <c r="G64" s="37"/>
      <c r="H64" s="37"/>
      <c r="I64" s="37"/>
      <c r="J64" s="37"/>
      <c r="K64" s="37"/>
      <c r="L64" s="37"/>
      <c r="M64" s="37"/>
    </row>
    <row r="65" spans="1:25" ht="20.100000000000001" customHeight="1" x14ac:dyDescent="0.15">
      <c r="A65" s="35" t="s">
        <v>143</v>
      </c>
      <c r="C65" s="336" t="s">
        <v>144</v>
      </c>
      <c r="D65" s="336"/>
      <c r="E65" s="336"/>
      <c r="F65" s="336"/>
      <c r="G65" s="336"/>
      <c r="H65" s="336"/>
      <c r="I65" s="336"/>
      <c r="J65" s="336"/>
      <c r="K65" s="336"/>
      <c r="L65" s="336"/>
      <c r="M65" s="336"/>
      <c r="N65" s="336"/>
      <c r="O65" s="336"/>
      <c r="P65" s="336"/>
      <c r="Q65" s="336"/>
      <c r="R65" s="336"/>
      <c r="S65" s="336"/>
      <c r="T65" s="336"/>
      <c r="U65" s="336"/>
      <c r="V65" s="336"/>
      <c r="W65" s="336"/>
      <c r="X65" s="336"/>
      <c r="Y65" s="336"/>
    </row>
    <row r="66" spans="1:25" ht="20.100000000000001" customHeight="1" x14ac:dyDescent="0.15">
      <c r="B66" s="336" t="s">
        <v>145</v>
      </c>
      <c r="C66" s="336"/>
      <c r="D66" s="336"/>
      <c r="E66" s="336"/>
      <c r="F66" s="336"/>
      <c r="G66" s="336"/>
      <c r="H66" s="336"/>
      <c r="I66" s="336"/>
      <c r="J66" s="336"/>
      <c r="K66" s="336"/>
      <c r="L66" s="336"/>
      <c r="M66" s="336"/>
      <c r="N66" s="336"/>
      <c r="O66" s="336"/>
      <c r="P66" s="336"/>
      <c r="Q66" s="336"/>
      <c r="R66" s="336"/>
      <c r="S66" s="336"/>
      <c r="T66" s="336"/>
      <c r="U66" s="336"/>
      <c r="V66" s="336"/>
      <c r="W66" s="336"/>
      <c r="X66" s="336"/>
      <c r="Y66" s="336"/>
    </row>
    <row r="67" spans="1:25" ht="20.100000000000001" customHeight="1" x14ac:dyDescent="0.15">
      <c r="B67" s="331" t="s">
        <v>151</v>
      </c>
      <c r="C67" s="331"/>
      <c r="D67" s="331" t="s">
        <v>152</v>
      </c>
      <c r="E67" s="331"/>
      <c r="F67" s="331"/>
      <c r="G67" s="331"/>
      <c r="H67" s="331"/>
      <c r="I67" s="331"/>
      <c r="J67" s="331"/>
      <c r="K67" s="331"/>
      <c r="L67" s="331"/>
      <c r="M67" s="331"/>
      <c r="N67" s="331"/>
      <c r="O67" s="331"/>
      <c r="P67" s="331"/>
      <c r="Q67" s="331"/>
      <c r="R67" s="331"/>
      <c r="S67" s="331"/>
      <c r="T67" s="331"/>
      <c r="U67" s="331"/>
      <c r="V67" s="331"/>
      <c r="W67" s="331"/>
      <c r="X67" s="331"/>
      <c r="Y67" s="331"/>
    </row>
    <row r="68" spans="1:25" ht="20.100000000000001" customHeight="1" x14ac:dyDescent="0.15">
      <c r="B68" s="367" t="s">
        <v>150</v>
      </c>
      <c r="C68" s="367"/>
      <c r="D68" s="367"/>
      <c r="E68" s="367"/>
      <c r="F68" s="367"/>
      <c r="G68" s="367"/>
      <c r="H68" s="367"/>
      <c r="I68" s="367"/>
      <c r="J68" s="367"/>
      <c r="K68" s="367"/>
      <c r="L68" s="367"/>
      <c r="M68" s="367"/>
      <c r="N68" s="367"/>
      <c r="O68" s="367"/>
      <c r="P68" s="367"/>
      <c r="Q68" s="367"/>
      <c r="R68" s="367"/>
      <c r="S68" s="367"/>
      <c r="T68" s="367"/>
      <c r="U68" s="367"/>
      <c r="V68" s="367"/>
      <c r="W68" s="367"/>
      <c r="X68" s="367"/>
      <c r="Y68" s="367"/>
    </row>
    <row r="69" spans="1:25" ht="20.100000000000001" customHeight="1" x14ac:dyDescent="0.15">
      <c r="B69" s="331"/>
      <c r="C69" s="331"/>
      <c r="D69" s="367" t="s">
        <v>146</v>
      </c>
      <c r="E69" s="367"/>
      <c r="F69" s="367"/>
      <c r="G69" s="367"/>
      <c r="H69" s="367"/>
      <c r="I69" s="367"/>
      <c r="J69" s="367"/>
      <c r="K69" s="367"/>
      <c r="L69" s="367"/>
      <c r="M69" s="367"/>
      <c r="N69" s="367"/>
      <c r="O69" s="367"/>
      <c r="P69" s="367"/>
      <c r="Q69" s="367"/>
      <c r="R69" s="367"/>
      <c r="S69" s="367"/>
      <c r="T69" s="367"/>
      <c r="U69" s="367"/>
      <c r="V69" s="367"/>
      <c r="W69" s="367"/>
      <c r="X69" s="367"/>
      <c r="Y69" s="367"/>
    </row>
    <row r="70" spans="1:25" ht="20.100000000000001" customHeight="1" x14ac:dyDescent="0.15">
      <c r="B70" s="331"/>
      <c r="C70" s="331"/>
      <c r="D70" s="367" t="s">
        <v>147</v>
      </c>
      <c r="E70" s="367"/>
      <c r="F70" s="367"/>
      <c r="G70" s="367"/>
      <c r="H70" s="367"/>
      <c r="I70" s="367"/>
      <c r="J70" s="367"/>
      <c r="K70" s="367"/>
      <c r="L70" s="367"/>
      <c r="M70" s="367"/>
      <c r="N70" s="367"/>
      <c r="O70" s="367"/>
      <c r="P70" s="367"/>
      <c r="Q70" s="367"/>
      <c r="R70" s="367"/>
      <c r="S70" s="367"/>
      <c r="T70" s="367"/>
      <c r="U70" s="367"/>
      <c r="V70" s="367"/>
      <c r="W70" s="367"/>
      <c r="X70" s="367"/>
      <c r="Y70" s="367"/>
    </row>
    <row r="71" spans="1:25" ht="20.100000000000001" customHeight="1" x14ac:dyDescent="0.15">
      <c r="B71" s="331"/>
      <c r="C71" s="331"/>
      <c r="D71" s="367" t="s">
        <v>148</v>
      </c>
      <c r="E71" s="367"/>
      <c r="F71" s="367"/>
      <c r="G71" s="367"/>
      <c r="H71" s="367"/>
      <c r="I71" s="367"/>
      <c r="J71" s="367"/>
      <c r="K71" s="367"/>
      <c r="L71" s="367"/>
      <c r="M71" s="367"/>
      <c r="N71" s="367"/>
      <c r="O71" s="367"/>
      <c r="P71" s="367"/>
      <c r="Q71" s="367"/>
      <c r="R71" s="367"/>
      <c r="S71" s="367"/>
      <c r="T71" s="367"/>
      <c r="U71" s="367"/>
      <c r="V71" s="367"/>
      <c r="W71" s="367"/>
      <c r="X71" s="367"/>
      <c r="Y71" s="367"/>
    </row>
    <row r="72" spans="1:25" ht="20.100000000000001" customHeight="1" x14ac:dyDescent="0.15">
      <c r="B72" s="331"/>
      <c r="C72" s="331"/>
      <c r="D72" s="367" t="s">
        <v>149</v>
      </c>
      <c r="E72" s="367"/>
      <c r="F72" s="367"/>
      <c r="G72" s="367"/>
      <c r="H72" s="367"/>
      <c r="I72" s="367"/>
      <c r="J72" s="367"/>
      <c r="K72" s="367"/>
      <c r="L72" s="367"/>
      <c r="M72" s="367"/>
      <c r="N72" s="367"/>
      <c r="O72" s="367"/>
      <c r="P72" s="367"/>
      <c r="Q72" s="367"/>
      <c r="R72" s="367"/>
      <c r="S72" s="367"/>
      <c r="T72" s="367"/>
      <c r="U72" s="367"/>
      <c r="V72" s="367"/>
      <c r="W72" s="367"/>
      <c r="X72" s="367"/>
      <c r="Y72" s="367"/>
    </row>
    <row r="73" spans="1:25" ht="11.25" customHeight="1" x14ac:dyDescent="0.15"/>
    <row r="74" spans="1:25" ht="20.100000000000001" customHeight="1" x14ac:dyDescent="0.15">
      <c r="B74" s="331" t="s">
        <v>151</v>
      </c>
      <c r="C74" s="331"/>
      <c r="D74" s="331" t="s">
        <v>152</v>
      </c>
      <c r="E74" s="331"/>
      <c r="F74" s="331"/>
      <c r="G74" s="331"/>
      <c r="H74" s="331"/>
      <c r="I74" s="331"/>
      <c r="J74" s="331"/>
      <c r="K74" s="331"/>
      <c r="L74" s="331"/>
      <c r="M74" s="331"/>
      <c r="N74" s="331"/>
      <c r="O74" s="331"/>
      <c r="P74" s="331"/>
      <c r="Q74" s="331"/>
      <c r="R74" s="331"/>
      <c r="S74" s="331"/>
      <c r="T74" s="331"/>
      <c r="U74" s="331"/>
      <c r="V74" s="331"/>
      <c r="W74" s="331"/>
      <c r="X74" s="331"/>
      <c r="Y74" s="331"/>
    </row>
    <row r="75" spans="1:25" ht="20.100000000000001" customHeight="1" x14ac:dyDescent="0.15">
      <c r="B75" s="367" t="s">
        <v>153</v>
      </c>
      <c r="C75" s="367"/>
      <c r="D75" s="367"/>
      <c r="E75" s="367"/>
      <c r="F75" s="367"/>
      <c r="G75" s="367"/>
      <c r="H75" s="367"/>
      <c r="I75" s="367"/>
      <c r="J75" s="367"/>
      <c r="K75" s="367"/>
      <c r="L75" s="367"/>
      <c r="M75" s="367"/>
      <c r="N75" s="367"/>
      <c r="O75" s="367"/>
      <c r="P75" s="367"/>
      <c r="Q75" s="367"/>
      <c r="R75" s="367"/>
      <c r="S75" s="367"/>
      <c r="T75" s="367"/>
      <c r="U75" s="367"/>
      <c r="V75" s="367"/>
      <c r="W75" s="367"/>
      <c r="X75" s="367"/>
      <c r="Y75" s="367"/>
    </row>
    <row r="76" spans="1:25" ht="20.100000000000001" customHeight="1" x14ac:dyDescent="0.15">
      <c r="B76" s="331"/>
      <c r="C76" s="331"/>
      <c r="D76" s="367" t="s">
        <v>154</v>
      </c>
      <c r="E76" s="367"/>
      <c r="F76" s="367"/>
      <c r="G76" s="367"/>
      <c r="H76" s="367"/>
      <c r="I76" s="367"/>
      <c r="J76" s="367"/>
      <c r="K76" s="367"/>
      <c r="L76" s="367"/>
      <c r="M76" s="367"/>
      <c r="N76" s="367"/>
      <c r="O76" s="367"/>
      <c r="P76" s="367"/>
      <c r="Q76" s="367"/>
      <c r="R76" s="367"/>
      <c r="S76" s="367"/>
      <c r="T76" s="367"/>
      <c r="U76" s="367"/>
      <c r="V76" s="367"/>
      <c r="W76" s="367"/>
      <c r="X76" s="367"/>
      <c r="Y76" s="367"/>
    </row>
    <row r="77" spans="1:25" ht="20.100000000000001" customHeight="1" x14ac:dyDescent="0.15">
      <c r="B77" s="331"/>
      <c r="C77" s="331"/>
      <c r="D77" s="367" t="s">
        <v>155</v>
      </c>
      <c r="E77" s="367"/>
      <c r="F77" s="367"/>
      <c r="G77" s="367"/>
      <c r="H77" s="367"/>
      <c r="I77" s="367"/>
      <c r="J77" s="367"/>
      <c r="K77" s="367"/>
      <c r="L77" s="367"/>
      <c r="M77" s="367"/>
      <c r="N77" s="367"/>
      <c r="O77" s="367"/>
      <c r="P77" s="367"/>
      <c r="Q77" s="367"/>
      <c r="R77" s="367"/>
      <c r="S77" s="367"/>
      <c r="T77" s="367"/>
      <c r="U77" s="367"/>
      <c r="V77" s="367"/>
      <c r="W77" s="367"/>
      <c r="X77" s="367"/>
      <c r="Y77" s="367"/>
    </row>
    <row r="78" spans="1:25" ht="20.100000000000001" customHeight="1" x14ac:dyDescent="0.15">
      <c r="B78" s="331"/>
      <c r="C78" s="331"/>
      <c r="D78" s="367" t="s">
        <v>157</v>
      </c>
      <c r="E78" s="367"/>
      <c r="F78" s="367"/>
      <c r="G78" s="367"/>
      <c r="H78" s="367"/>
      <c r="I78" s="367"/>
      <c r="J78" s="367"/>
      <c r="K78" s="367"/>
      <c r="L78" s="367"/>
      <c r="M78" s="367"/>
      <c r="N78" s="367"/>
      <c r="O78" s="367"/>
      <c r="P78" s="367"/>
      <c r="Q78" s="367"/>
      <c r="R78" s="367"/>
      <c r="S78" s="367"/>
      <c r="T78" s="367"/>
      <c r="U78" s="367"/>
      <c r="V78" s="367"/>
      <c r="W78" s="367"/>
      <c r="X78" s="367"/>
      <c r="Y78" s="367"/>
    </row>
    <row r="79" spans="1:25" ht="8.25" customHeight="1" x14ac:dyDescent="0.15">
      <c r="B79" s="40"/>
      <c r="C79" s="40"/>
      <c r="D79" s="45"/>
      <c r="E79" s="45"/>
      <c r="F79" s="45"/>
      <c r="G79" s="45"/>
      <c r="H79" s="45"/>
      <c r="I79" s="45"/>
      <c r="J79" s="45"/>
      <c r="K79" s="45"/>
      <c r="L79" s="45"/>
      <c r="M79" s="45"/>
      <c r="N79" s="45"/>
      <c r="O79" s="45"/>
      <c r="P79" s="45"/>
      <c r="Q79" s="45"/>
      <c r="R79" s="45"/>
      <c r="S79" s="45"/>
      <c r="T79" s="45"/>
      <c r="U79" s="45"/>
      <c r="V79" s="45"/>
      <c r="W79" s="45"/>
      <c r="X79" s="45"/>
      <c r="Y79" s="45"/>
    </row>
    <row r="80" spans="1:25" ht="20.100000000000001" customHeight="1" x14ac:dyDescent="0.15">
      <c r="A80" s="35" t="s">
        <v>158</v>
      </c>
      <c r="C80" s="336" t="s">
        <v>159</v>
      </c>
      <c r="D80" s="336"/>
      <c r="E80" s="336"/>
      <c r="F80" s="336"/>
      <c r="G80" s="336"/>
      <c r="H80" s="336"/>
      <c r="I80" s="336"/>
      <c r="J80" s="336"/>
      <c r="K80" s="336"/>
      <c r="L80" s="336"/>
      <c r="M80" s="336"/>
      <c r="N80" s="336"/>
      <c r="O80" s="336"/>
      <c r="P80" s="336"/>
      <c r="Q80" s="336"/>
      <c r="R80" s="336"/>
      <c r="S80" s="336"/>
      <c r="T80" s="336"/>
      <c r="U80" s="336"/>
      <c r="V80" s="336"/>
      <c r="W80" s="336"/>
      <c r="X80" s="336"/>
      <c r="Y80" s="336"/>
    </row>
    <row r="81" spans="2:25" ht="20.100000000000001" customHeight="1" x14ac:dyDescent="0.15">
      <c r="B81" s="334" t="s">
        <v>168</v>
      </c>
      <c r="C81" s="334"/>
      <c r="D81" s="334"/>
      <c r="T81" s="334" t="s">
        <v>169</v>
      </c>
      <c r="U81" s="334"/>
      <c r="V81" s="334"/>
      <c r="W81" s="334"/>
      <c r="X81" s="38"/>
      <c r="Y81" s="38"/>
    </row>
    <row r="82" spans="2:25" ht="20.100000000000001" customHeight="1" x14ac:dyDescent="0.15">
      <c r="B82" s="374" t="s">
        <v>309</v>
      </c>
      <c r="C82" s="374"/>
      <c r="D82" s="374"/>
      <c r="E82" s="374"/>
      <c r="F82" s="374"/>
      <c r="G82" s="374"/>
      <c r="H82" s="374"/>
      <c r="I82" s="374"/>
      <c r="J82" s="374"/>
      <c r="K82" s="374"/>
      <c r="L82" s="374"/>
      <c r="M82" s="374"/>
      <c r="N82" s="374"/>
      <c r="O82" s="374"/>
      <c r="P82" s="374"/>
      <c r="Q82" s="374"/>
      <c r="R82" s="374"/>
      <c r="S82" s="374"/>
      <c r="T82" s="374"/>
      <c r="U82" s="374"/>
      <c r="V82" s="374"/>
      <c r="W82" s="374"/>
      <c r="X82" s="374"/>
      <c r="Y82" s="374"/>
    </row>
    <row r="83" spans="2:25" ht="20.100000000000001" customHeight="1" x14ac:dyDescent="0.15">
      <c r="B83" s="374"/>
      <c r="C83" s="374"/>
      <c r="D83" s="374"/>
      <c r="E83" s="374"/>
      <c r="F83" s="374" t="s">
        <v>160</v>
      </c>
      <c r="G83" s="374"/>
      <c r="H83" s="374"/>
      <c r="I83" s="374"/>
      <c r="J83" s="374" t="s">
        <v>164</v>
      </c>
      <c r="K83" s="374"/>
      <c r="L83" s="374"/>
      <c r="M83" s="374"/>
      <c r="N83" s="374" t="s">
        <v>165</v>
      </c>
      <c r="O83" s="374"/>
      <c r="P83" s="374"/>
      <c r="Q83" s="374"/>
      <c r="R83" s="374" t="s">
        <v>166</v>
      </c>
      <c r="S83" s="374"/>
      <c r="T83" s="374"/>
      <c r="U83" s="374"/>
      <c r="V83" s="374" t="s">
        <v>167</v>
      </c>
      <c r="W83" s="374"/>
      <c r="X83" s="374"/>
      <c r="Y83" s="374"/>
    </row>
    <row r="84" spans="2:25" ht="87" customHeight="1" x14ac:dyDescent="0.15">
      <c r="B84" s="374"/>
      <c r="C84" s="374"/>
      <c r="D84" s="374"/>
      <c r="E84" s="374"/>
      <c r="F84" s="374"/>
      <c r="G84" s="374"/>
      <c r="H84" s="374"/>
      <c r="I84" s="374"/>
      <c r="J84" s="83" t="s">
        <v>161</v>
      </c>
      <c r="K84" s="83" t="s">
        <v>447</v>
      </c>
      <c r="L84" s="83" t="s">
        <v>162</v>
      </c>
      <c r="M84" s="83" t="s">
        <v>163</v>
      </c>
      <c r="N84" s="83" t="s">
        <v>161</v>
      </c>
      <c r="O84" s="83" t="s">
        <v>447</v>
      </c>
      <c r="P84" s="83" t="s">
        <v>162</v>
      </c>
      <c r="Q84" s="83" t="s">
        <v>163</v>
      </c>
      <c r="R84" s="83" t="s">
        <v>161</v>
      </c>
      <c r="S84" s="83" t="s">
        <v>447</v>
      </c>
      <c r="T84" s="83" t="s">
        <v>162</v>
      </c>
      <c r="U84" s="83" t="s">
        <v>163</v>
      </c>
      <c r="V84" s="83" t="s">
        <v>161</v>
      </c>
      <c r="W84" s="83" t="s">
        <v>447</v>
      </c>
      <c r="X84" s="83" t="s">
        <v>162</v>
      </c>
      <c r="Y84" s="83" t="s">
        <v>163</v>
      </c>
    </row>
    <row r="85" spans="2:25" ht="20.100000000000001" customHeight="1" x14ac:dyDescent="0.15">
      <c r="B85" s="374" t="s">
        <v>446</v>
      </c>
      <c r="C85" s="374"/>
      <c r="D85" s="374"/>
      <c r="E85" s="374"/>
      <c r="F85" s="374"/>
      <c r="G85" s="374"/>
      <c r="H85" s="374"/>
      <c r="I85" s="374"/>
      <c r="J85" s="76"/>
      <c r="K85" s="76"/>
      <c r="L85" s="76"/>
      <c r="M85" s="76"/>
      <c r="N85" s="76"/>
      <c r="O85" s="76"/>
      <c r="P85" s="76"/>
      <c r="Q85" s="76"/>
      <c r="R85" s="76"/>
      <c r="S85" s="76"/>
      <c r="T85" s="76"/>
      <c r="U85" s="76"/>
      <c r="V85" s="76"/>
      <c r="W85" s="76"/>
      <c r="X85" s="76"/>
      <c r="Y85" s="76"/>
    </row>
    <row r="86" spans="2:25" ht="20.100000000000001" customHeight="1" x14ac:dyDescent="0.15">
      <c r="B86" s="374" t="s">
        <v>87</v>
      </c>
      <c r="C86" s="374"/>
      <c r="D86" s="374"/>
      <c r="E86" s="374"/>
      <c r="F86" s="374"/>
      <c r="G86" s="374"/>
      <c r="H86" s="374"/>
      <c r="I86" s="374"/>
      <c r="J86" s="76"/>
      <c r="K86" s="76"/>
      <c r="L86" s="76"/>
      <c r="M86" s="76"/>
      <c r="N86" s="76"/>
      <c r="O86" s="76"/>
      <c r="P86" s="76"/>
      <c r="Q86" s="76"/>
      <c r="R86" s="76"/>
      <c r="S86" s="76"/>
      <c r="T86" s="76"/>
      <c r="U86" s="76"/>
      <c r="V86" s="76"/>
      <c r="W86" s="76"/>
      <c r="X86" s="76"/>
      <c r="Y86" s="76"/>
    </row>
    <row r="87" spans="2:25" ht="20.100000000000001" customHeight="1" x14ac:dyDescent="0.15">
      <c r="B87" s="84"/>
      <c r="C87" s="84"/>
      <c r="D87" s="84"/>
      <c r="E87" s="84"/>
      <c r="F87" s="84"/>
      <c r="G87" s="84"/>
      <c r="H87" s="84"/>
      <c r="I87" s="84"/>
      <c r="J87" s="85"/>
      <c r="K87" s="85"/>
      <c r="L87" s="85"/>
      <c r="M87" s="85"/>
      <c r="N87" s="85"/>
      <c r="O87" s="85"/>
      <c r="P87" s="85"/>
      <c r="Q87" s="85"/>
      <c r="R87" s="85"/>
      <c r="S87" s="85"/>
      <c r="T87" s="85"/>
      <c r="U87" s="85"/>
      <c r="V87" s="85"/>
      <c r="W87" s="85"/>
      <c r="X87" s="85"/>
      <c r="Y87" s="85"/>
    </row>
    <row r="88" spans="2:25" ht="20.100000000000001" customHeight="1" x14ac:dyDescent="0.15">
      <c r="B88" s="336" t="s">
        <v>170</v>
      </c>
      <c r="C88" s="336"/>
      <c r="D88" s="336"/>
      <c r="E88" s="336"/>
      <c r="F88" s="336"/>
      <c r="G88" s="336"/>
      <c r="H88" s="336"/>
      <c r="I88" s="336"/>
      <c r="J88" s="336"/>
      <c r="K88" s="336"/>
      <c r="L88" s="336"/>
      <c r="M88" s="336"/>
      <c r="N88" s="336"/>
      <c r="O88" s="336"/>
      <c r="P88" s="336"/>
      <c r="Q88" s="336"/>
      <c r="R88" s="336"/>
      <c r="S88" s="336"/>
      <c r="T88" s="336"/>
      <c r="U88" s="336"/>
      <c r="V88" s="336"/>
      <c r="W88" s="336"/>
      <c r="X88" s="336"/>
      <c r="Y88" s="336"/>
    </row>
    <row r="89" spans="2:25" ht="20.100000000000001" customHeight="1" x14ac:dyDescent="0.15">
      <c r="B89" s="68">
        <v>1</v>
      </c>
      <c r="C89" s="336" t="s">
        <v>450</v>
      </c>
      <c r="D89" s="336"/>
      <c r="E89" s="336"/>
      <c r="F89" s="336"/>
      <c r="G89" s="336"/>
      <c r="H89" s="336"/>
      <c r="I89" s="336"/>
      <c r="J89" s="336"/>
      <c r="K89" s="336"/>
      <c r="L89" s="336"/>
      <c r="M89" s="336"/>
      <c r="N89" s="336"/>
      <c r="O89" s="336"/>
      <c r="P89" s="336"/>
      <c r="Q89" s="336"/>
      <c r="R89" s="336"/>
      <c r="S89" s="336"/>
      <c r="T89" s="336"/>
      <c r="U89" s="336"/>
      <c r="V89" s="336"/>
      <c r="W89" s="336"/>
      <c r="X89" s="336"/>
      <c r="Y89" s="336"/>
    </row>
    <row r="90" spans="2:25" ht="20.100000000000001" customHeight="1" x14ac:dyDescent="0.15">
      <c r="C90" s="331" t="s">
        <v>450</v>
      </c>
      <c r="D90" s="331"/>
      <c r="E90" s="331"/>
      <c r="F90" s="331"/>
      <c r="G90" s="331"/>
      <c r="H90" s="331"/>
      <c r="I90" s="331"/>
      <c r="J90" s="331"/>
      <c r="K90" s="331"/>
      <c r="L90" s="331"/>
      <c r="M90" s="331"/>
      <c r="N90" s="331"/>
      <c r="O90" s="331"/>
      <c r="P90" s="331"/>
      <c r="Q90" s="331"/>
      <c r="R90" s="331"/>
      <c r="S90" s="331"/>
      <c r="T90" s="331"/>
      <c r="U90" s="331"/>
      <c r="V90" s="331"/>
    </row>
    <row r="91" spans="2:25" ht="20.100000000000001" customHeight="1" x14ac:dyDescent="0.15">
      <c r="C91" s="347" t="s">
        <v>171</v>
      </c>
      <c r="D91" s="348"/>
      <c r="E91" s="348"/>
      <c r="F91" s="348"/>
      <c r="G91" s="348"/>
      <c r="H91" s="348"/>
      <c r="I91" s="368" t="s">
        <v>172</v>
      </c>
      <c r="J91" s="353"/>
      <c r="K91" s="353"/>
      <c r="L91" s="369"/>
      <c r="M91" s="364" t="s">
        <v>453</v>
      </c>
      <c r="N91" s="348"/>
      <c r="O91" s="348"/>
      <c r="P91" s="348"/>
      <c r="Q91" s="348"/>
      <c r="R91" s="349"/>
      <c r="S91" s="363" t="s">
        <v>173</v>
      </c>
      <c r="T91" s="331"/>
      <c r="U91" s="331"/>
      <c r="V91" s="331"/>
    </row>
    <row r="92" spans="2:25" ht="36" customHeight="1" x14ac:dyDescent="0.15">
      <c r="C92" s="363" t="s">
        <v>451</v>
      </c>
      <c r="D92" s="331"/>
      <c r="E92" s="331"/>
      <c r="F92" s="363" t="s">
        <v>452</v>
      </c>
      <c r="G92" s="331"/>
      <c r="H92" s="331"/>
      <c r="I92" s="370"/>
      <c r="J92" s="334"/>
      <c r="K92" s="334"/>
      <c r="L92" s="371"/>
      <c r="M92" s="347"/>
      <c r="N92" s="348"/>
      <c r="O92" s="348"/>
      <c r="P92" s="348"/>
      <c r="Q92" s="348"/>
      <c r="R92" s="349"/>
      <c r="S92" s="331"/>
      <c r="T92" s="331"/>
      <c r="U92" s="331"/>
      <c r="V92" s="331"/>
    </row>
    <row r="93" spans="2:25" ht="19.5" customHeight="1" x14ac:dyDescent="0.15">
      <c r="C93" s="366"/>
      <c r="D93" s="366"/>
      <c r="E93" s="366"/>
      <c r="F93" s="366"/>
      <c r="G93" s="366"/>
      <c r="H93" s="366"/>
      <c r="I93" s="343">
        <v>10000</v>
      </c>
      <c r="J93" s="344"/>
      <c r="K93" s="344"/>
      <c r="L93" s="345"/>
      <c r="M93" s="343" t="str">
        <f>IF((C93+F93)/1000*I93=0,"",(C93+F93)/1000*I93)</f>
        <v/>
      </c>
      <c r="N93" s="344"/>
      <c r="O93" s="344"/>
      <c r="P93" s="344"/>
      <c r="Q93" s="344"/>
      <c r="R93" s="345"/>
      <c r="S93" s="357" t="str">
        <f>IF((C93+F93+C94+F94)=0,"",SUM(M93:R94))</f>
        <v/>
      </c>
      <c r="T93" s="358"/>
      <c r="U93" s="358"/>
      <c r="V93" s="359"/>
    </row>
    <row r="94" spans="2:25" ht="20.100000000000001" customHeight="1" x14ac:dyDescent="0.15">
      <c r="C94" s="366"/>
      <c r="D94" s="366"/>
      <c r="E94" s="366"/>
      <c r="F94" s="366"/>
      <c r="G94" s="366"/>
      <c r="H94" s="366"/>
      <c r="I94" s="343">
        <v>9000</v>
      </c>
      <c r="J94" s="344"/>
      <c r="K94" s="344"/>
      <c r="L94" s="345"/>
      <c r="M94" s="343" t="str">
        <f>IF((C94+F94)/1000*I94=0,"",(C94+F94)/1000*I94)</f>
        <v/>
      </c>
      <c r="N94" s="344"/>
      <c r="O94" s="344"/>
      <c r="P94" s="344"/>
      <c r="Q94" s="344"/>
      <c r="R94" s="345"/>
      <c r="S94" s="360"/>
      <c r="T94" s="361"/>
      <c r="U94" s="361"/>
      <c r="V94" s="362"/>
    </row>
    <row r="95" spans="2:25" ht="20.100000000000001" customHeight="1" x14ac:dyDescent="0.15">
      <c r="B95" s="67"/>
      <c r="C95" s="353" t="s">
        <v>454</v>
      </c>
      <c r="D95" s="353"/>
      <c r="E95" s="354" t="s">
        <v>455</v>
      </c>
      <c r="F95" s="354"/>
      <c r="G95" s="354"/>
      <c r="H95" s="354"/>
      <c r="I95" s="354"/>
      <c r="J95" s="354"/>
      <c r="K95" s="354"/>
      <c r="L95" s="354"/>
      <c r="M95" s="354"/>
      <c r="N95" s="354"/>
      <c r="O95" s="354"/>
      <c r="P95" s="354"/>
      <c r="Q95" s="354"/>
      <c r="R95" s="354"/>
      <c r="S95" s="354"/>
      <c r="T95" s="354"/>
      <c r="U95" s="354"/>
      <c r="V95" s="354"/>
      <c r="W95" s="354"/>
      <c r="X95" s="354"/>
      <c r="Y95" s="354"/>
    </row>
    <row r="96" spans="2:25" ht="12" x14ac:dyDescent="0.15">
      <c r="B96" s="67"/>
      <c r="C96" s="67"/>
      <c r="D96" s="67"/>
      <c r="E96" s="354"/>
      <c r="F96" s="354"/>
      <c r="G96" s="354"/>
      <c r="H96" s="354"/>
      <c r="I96" s="354"/>
      <c r="J96" s="354"/>
      <c r="K96" s="354"/>
      <c r="L96" s="354"/>
      <c r="M96" s="354"/>
      <c r="N96" s="354"/>
      <c r="O96" s="354"/>
      <c r="P96" s="354"/>
      <c r="Q96" s="354"/>
      <c r="R96" s="354"/>
      <c r="S96" s="354"/>
      <c r="T96" s="354"/>
      <c r="U96" s="354"/>
      <c r="V96" s="354"/>
      <c r="W96" s="354"/>
      <c r="X96" s="354"/>
      <c r="Y96" s="354"/>
    </row>
    <row r="97" spans="2:25" ht="20.100000000000001" customHeight="1" x14ac:dyDescent="0.15">
      <c r="B97" s="67"/>
      <c r="C97" s="355" t="s">
        <v>456</v>
      </c>
      <c r="D97" s="355"/>
      <c r="E97" s="336" t="s">
        <v>457</v>
      </c>
      <c r="F97" s="336"/>
      <c r="G97" s="336"/>
      <c r="H97" s="336"/>
      <c r="I97" s="336"/>
      <c r="J97" s="336"/>
      <c r="K97" s="336"/>
      <c r="L97" s="336"/>
      <c r="M97" s="336"/>
      <c r="N97" s="336"/>
      <c r="O97" s="336"/>
      <c r="P97" s="336"/>
      <c r="Q97" s="336"/>
      <c r="R97" s="336"/>
      <c r="S97" s="336"/>
      <c r="T97" s="336"/>
      <c r="U97" s="336"/>
      <c r="V97" s="336"/>
      <c r="W97" s="336"/>
      <c r="X97" s="336"/>
      <c r="Y97" s="336"/>
    </row>
    <row r="98" spans="2:25" ht="12" x14ac:dyDescent="0.15">
      <c r="B98" s="67"/>
      <c r="C98" s="69"/>
      <c r="D98" s="69"/>
      <c r="E98" s="67"/>
      <c r="F98" s="67"/>
      <c r="G98" s="67"/>
      <c r="H98" s="67"/>
      <c r="I98" s="67"/>
      <c r="J98" s="67"/>
      <c r="K98" s="67"/>
      <c r="L98" s="67"/>
      <c r="M98" s="67"/>
      <c r="N98" s="67"/>
      <c r="O98" s="67"/>
      <c r="P98" s="67"/>
      <c r="Q98" s="67"/>
      <c r="R98" s="67"/>
      <c r="S98" s="67"/>
      <c r="T98" s="67"/>
      <c r="U98" s="67"/>
      <c r="V98" s="67"/>
      <c r="W98" s="67"/>
      <c r="X98" s="67"/>
      <c r="Y98" s="67"/>
    </row>
    <row r="99" spans="2:25" ht="20.100000000000001" customHeight="1" x14ac:dyDescent="0.15">
      <c r="B99" s="35">
        <v>2</v>
      </c>
      <c r="C99" s="336" t="s">
        <v>179</v>
      </c>
      <c r="D99" s="336"/>
      <c r="E99" s="336"/>
      <c r="F99" s="336"/>
      <c r="G99" s="336"/>
      <c r="H99" s="336"/>
      <c r="I99" s="336"/>
      <c r="J99" s="336"/>
      <c r="K99" s="336"/>
      <c r="L99" s="336"/>
      <c r="M99" s="336"/>
      <c r="N99" s="336"/>
      <c r="O99" s="336"/>
      <c r="P99" s="336"/>
      <c r="Q99" s="336"/>
      <c r="R99" s="336"/>
      <c r="S99" s="336"/>
      <c r="T99" s="336"/>
      <c r="U99" s="336"/>
      <c r="V99" s="336"/>
      <c r="W99" s="336"/>
      <c r="X99" s="336"/>
      <c r="Y99" s="336"/>
    </row>
    <row r="100" spans="2:25" ht="20.100000000000001" customHeight="1" x14ac:dyDescent="0.15">
      <c r="B100" s="67"/>
      <c r="C100" s="331" t="s">
        <v>179</v>
      </c>
      <c r="D100" s="331"/>
      <c r="E100" s="331"/>
      <c r="F100" s="331"/>
      <c r="G100" s="331"/>
      <c r="H100" s="331"/>
      <c r="I100" s="331"/>
      <c r="J100" s="331"/>
      <c r="K100" s="331"/>
      <c r="L100" s="331"/>
      <c r="M100" s="331"/>
      <c r="N100" s="331"/>
      <c r="O100" s="331"/>
      <c r="P100" s="331"/>
      <c r="Q100" s="331"/>
      <c r="R100" s="331"/>
      <c r="S100" s="331"/>
      <c r="T100" s="331"/>
      <c r="U100" s="331"/>
      <c r="V100" s="331"/>
      <c r="W100" s="67"/>
      <c r="X100" s="67"/>
      <c r="Y100" s="67"/>
    </row>
    <row r="101" spans="2:25" ht="20.100000000000001" customHeight="1" x14ac:dyDescent="0.15">
      <c r="B101" s="67"/>
      <c r="C101" s="347" t="s">
        <v>171</v>
      </c>
      <c r="D101" s="348"/>
      <c r="E101" s="348"/>
      <c r="F101" s="348"/>
      <c r="G101" s="348"/>
      <c r="H101" s="348"/>
      <c r="I101" s="368" t="s">
        <v>172</v>
      </c>
      <c r="J101" s="353"/>
      <c r="K101" s="353"/>
      <c r="L101" s="369"/>
      <c r="M101" s="364" t="s">
        <v>453</v>
      </c>
      <c r="N101" s="348"/>
      <c r="O101" s="348"/>
      <c r="P101" s="348"/>
      <c r="Q101" s="348"/>
      <c r="R101" s="349"/>
      <c r="S101" s="363" t="s">
        <v>173</v>
      </c>
      <c r="T101" s="331"/>
      <c r="U101" s="331"/>
      <c r="V101" s="331"/>
      <c r="W101" s="67"/>
      <c r="X101" s="67"/>
      <c r="Y101" s="67"/>
    </row>
    <row r="102" spans="2:25" ht="34.5" customHeight="1" x14ac:dyDescent="0.15">
      <c r="B102" s="67"/>
      <c r="C102" s="363" t="s">
        <v>702</v>
      </c>
      <c r="D102" s="331"/>
      <c r="E102" s="331"/>
      <c r="F102" s="363" t="s">
        <v>701</v>
      </c>
      <c r="G102" s="331"/>
      <c r="H102" s="331"/>
      <c r="I102" s="370"/>
      <c r="J102" s="334"/>
      <c r="K102" s="334"/>
      <c r="L102" s="371"/>
      <c r="M102" s="347"/>
      <c r="N102" s="348"/>
      <c r="O102" s="348"/>
      <c r="P102" s="348"/>
      <c r="Q102" s="348"/>
      <c r="R102" s="349"/>
      <c r="S102" s="331"/>
      <c r="T102" s="331"/>
      <c r="U102" s="331"/>
      <c r="V102" s="331"/>
      <c r="W102" s="67"/>
      <c r="X102" s="67"/>
      <c r="Y102" s="67"/>
    </row>
    <row r="103" spans="2:25" ht="19.5" customHeight="1" x14ac:dyDescent="0.15">
      <c r="B103" s="67"/>
      <c r="C103" s="356"/>
      <c r="D103" s="356"/>
      <c r="E103" s="356"/>
      <c r="F103" s="356"/>
      <c r="G103" s="356"/>
      <c r="H103" s="356"/>
      <c r="I103" s="343">
        <v>6000</v>
      </c>
      <c r="J103" s="344"/>
      <c r="K103" s="344"/>
      <c r="L103" s="345"/>
      <c r="M103" s="343" t="str">
        <f>IF((C103+F103)/1000*I103=0,"",(C103+F103)/1000*I103)</f>
        <v/>
      </c>
      <c r="N103" s="344"/>
      <c r="O103" s="344"/>
      <c r="P103" s="344"/>
      <c r="Q103" s="344"/>
      <c r="R103" s="345"/>
      <c r="S103" s="357" t="str">
        <f>IF((C103+F103+C104+F104)=0,"",SUM(M103:R104))</f>
        <v/>
      </c>
      <c r="T103" s="358"/>
      <c r="U103" s="358"/>
      <c r="V103" s="359"/>
      <c r="W103" s="67"/>
      <c r="X103" s="67"/>
      <c r="Y103" s="67"/>
    </row>
    <row r="104" spans="2:25" ht="20.100000000000001" customHeight="1" x14ac:dyDescent="0.15">
      <c r="B104" s="67"/>
      <c r="C104" s="356"/>
      <c r="D104" s="356"/>
      <c r="E104" s="356"/>
      <c r="F104" s="356"/>
      <c r="G104" s="356"/>
      <c r="H104" s="356"/>
      <c r="I104" s="343">
        <v>5000</v>
      </c>
      <c r="J104" s="344"/>
      <c r="K104" s="344"/>
      <c r="L104" s="345"/>
      <c r="M104" s="343" t="str">
        <f>IF((C104+F104)/1000*I104=0,"",(C104+F104)/1000*I104)</f>
        <v/>
      </c>
      <c r="N104" s="344"/>
      <c r="O104" s="344"/>
      <c r="P104" s="344"/>
      <c r="Q104" s="344"/>
      <c r="R104" s="345"/>
      <c r="S104" s="360"/>
      <c r="T104" s="361"/>
      <c r="U104" s="361"/>
      <c r="V104" s="362"/>
      <c r="W104" s="67"/>
      <c r="X104" s="67"/>
      <c r="Y104" s="67"/>
    </row>
    <row r="105" spans="2:25" ht="20.100000000000001" customHeight="1" x14ac:dyDescent="0.15">
      <c r="B105" s="67"/>
      <c r="C105" s="353" t="s">
        <v>454</v>
      </c>
      <c r="D105" s="353"/>
      <c r="E105" s="354" t="s">
        <v>455</v>
      </c>
      <c r="F105" s="354"/>
      <c r="G105" s="354"/>
      <c r="H105" s="354"/>
      <c r="I105" s="354"/>
      <c r="J105" s="354"/>
      <c r="K105" s="354"/>
      <c r="L105" s="354"/>
      <c r="M105" s="354"/>
      <c r="N105" s="354"/>
      <c r="O105" s="354"/>
      <c r="P105" s="354"/>
      <c r="Q105" s="354"/>
      <c r="R105" s="354"/>
      <c r="S105" s="354"/>
      <c r="T105" s="354"/>
      <c r="U105" s="354"/>
      <c r="V105" s="354"/>
      <c r="W105" s="354"/>
      <c r="X105" s="354"/>
      <c r="Y105" s="354"/>
    </row>
    <row r="106" spans="2:25" ht="12" x14ac:dyDescent="0.15">
      <c r="B106" s="67"/>
      <c r="C106" s="67"/>
      <c r="D106" s="67"/>
      <c r="E106" s="354"/>
      <c r="F106" s="354"/>
      <c r="G106" s="354"/>
      <c r="H106" s="354"/>
      <c r="I106" s="354"/>
      <c r="J106" s="354"/>
      <c r="K106" s="354"/>
      <c r="L106" s="354"/>
      <c r="M106" s="354"/>
      <c r="N106" s="354"/>
      <c r="O106" s="354"/>
      <c r="P106" s="354"/>
      <c r="Q106" s="354"/>
      <c r="R106" s="354"/>
      <c r="S106" s="354"/>
      <c r="T106" s="354"/>
      <c r="U106" s="354"/>
      <c r="V106" s="354"/>
      <c r="W106" s="354"/>
      <c r="X106" s="354"/>
      <c r="Y106" s="354"/>
    </row>
    <row r="107" spans="2:25" ht="20.100000000000001" customHeight="1" x14ac:dyDescent="0.15">
      <c r="B107" s="67"/>
      <c r="C107" s="355" t="s">
        <v>456</v>
      </c>
      <c r="D107" s="355"/>
      <c r="E107" s="336" t="s">
        <v>457</v>
      </c>
      <c r="F107" s="336"/>
      <c r="G107" s="336"/>
      <c r="H107" s="336"/>
      <c r="I107" s="336"/>
      <c r="J107" s="336"/>
      <c r="K107" s="336"/>
      <c r="L107" s="336"/>
      <c r="M107" s="336"/>
      <c r="N107" s="336"/>
      <c r="O107" s="336"/>
      <c r="P107" s="336"/>
      <c r="Q107" s="336"/>
      <c r="R107" s="336"/>
      <c r="S107" s="336"/>
      <c r="T107" s="336"/>
      <c r="U107" s="336"/>
      <c r="V107" s="336"/>
      <c r="W107" s="336"/>
      <c r="X107" s="336"/>
      <c r="Y107" s="336"/>
    </row>
    <row r="108" spans="2:25" ht="12" x14ac:dyDescent="0.15">
      <c r="B108" s="67"/>
      <c r="C108" s="69"/>
      <c r="D108" s="69"/>
      <c r="E108" s="67"/>
      <c r="F108" s="67"/>
      <c r="G108" s="67"/>
      <c r="H108" s="67"/>
      <c r="I108" s="67"/>
      <c r="J108" s="67"/>
      <c r="K108" s="67"/>
      <c r="L108" s="67"/>
      <c r="M108" s="67"/>
      <c r="N108" s="67"/>
      <c r="O108" s="67"/>
      <c r="P108" s="67"/>
      <c r="Q108" s="67"/>
      <c r="R108" s="67"/>
      <c r="S108" s="67"/>
      <c r="T108" s="67"/>
      <c r="U108" s="67"/>
      <c r="V108" s="67"/>
      <c r="W108" s="67"/>
      <c r="X108" s="67"/>
      <c r="Y108" s="67"/>
    </row>
    <row r="109" spans="2:25" ht="20.100000000000001" customHeight="1" x14ac:dyDescent="0.15">
      <c r="B109" s="35">
        <v>3</v>
      </c>
      <c r="C109" s="336" t="s">
        <v>458</v>
      </c>
      <c r="D109" s="336"/>
      <c r="E109" s="336"/>
      <c r="F109" s="336"/>
      <c r="G109" s="336"/>
      <c r="H109" s="336"/>
      <c r="I109" s="336"/>
      <c r="J109" s="336"/>
      <c r="K109" s="336"/>
      <c r="L109" s="336"/>
      <c r="M109" s="336"/>
      <c r="N109" s="336"/>
      <c r="O109" s="336"/>
      <c r="P109" s="336"/>
      <c r="Q109" s="336"/>
      <c r="R109" s="336"/>
      <c r="S109" s="336"/>
      <c r="T109" s="336"/>
      <c r="U109" s="336"/>
      <c r="V109" s="336"/>
      <c r="W109" s="336"/>
      <c r="X109" s="336"/>
      <c r="Y109" s="336"/>
    </row>
    <row r="110" spans="2:25" ht="20.100000000000001" customHeight="1" x14ac:dyDescent="0.15">
      <c r="C110" s="347" t="s">
        <v>458</v>
      </c>
      <c r="D110" s="348"/>
      <c r="E110" s="348"/>
      <c r="F110" s="348"/>
      <c r="G110" s="348"/>
      <c r="H110" s="348"/>
      <c r="I110" s="348"/>
      <c r="J110" s="348"/>
      <c r="K110" s="348"/>
      <c r="L110" s="348"/>
      <c r="M110" s="348"/>
      <c r="N110" s="348"/>
      <c r="O110" s="348"/>
      <c r="P110" s="348"/>
      <c r="Q110" s="348"/>
      <c r="R110" s="348"/>
      <c r="S110" s="348"/>
      <c r="T110" s="348"/>
      <c r="U110" s="348"/>
      <c r="V110" s="348"/>
      <c r="W110" s="348"/>
      <c r="X110" s="348"/>
      <c r="Y110" s="349"/>
    </row>
    <row r="111" spans="2:25" ht="19.5" customHeight="1" x14ac:dyDescent="0.15">
      <c r="C111" s="347" t="s">
        <v>171</v>
      </c>
      <c r="D111" s="348"/>
      <c r="E111" s="348"/>
      <c r="F111" s="348"/>
      <c r="G111" s="348"/>
      <c r="H111" s="348"/>
      <c r="I111" s="348"/>
      <c r="J111" s="348"/>
      <c r="K111" s="363" t="s">
        <v>172</v>
      </c>
      <c r="L111" s="363"/>
      <c r="M111" s="363"/>
      <c r="N111" s="363" t="s">
        <v>459</v>
      </c>
      <c r="O111" s="363"/>
      <c r="P111" s="363"/>
      <c r="Q111" s="363" t="s">
        <v>460</v>
      </c>
      <c r="R111" s="363"/>
      <c r="S111" s="363"/>
      <c r="T111" s="363" t="s">
        <v>461</v>
      </c>
      <c r="U111" s="331"/>
      <c r="V111" s="331"/>
      <c r="W111" s="363" t="s">
        <v>462</v>
      </c>
      <c r="X111" s="331"/>
      <c r="Y111" s="331"/>
    </row>
    <row r="112" spans="2:25" ht="26.25" customHeight="1" x14ac:dyDescent="0.15">
      <c r="C112" s="347" t="s">
        <v>164</v>
      </c>
      <c r="D112" s="349"/>
      <c r="E112" s="347" t="s">
        <v>165</v>
      </c>
      <c r="F112" s="349"/>
      <c r="G112" s="347" t="s">
        <v>166</v>
      </c>
      <c r="H112" s="349"/>
      <c r="I112" s="364" t="s">
        <v>167</v>
      </c>
      <c r="J112" s="365"/>
      <c r="K112" s="363"/>
      <c r="L112" s="363"/>
      <c r="M112" s="363"/>
      <c r="N112" s="363"/>
      <c r="O112" s="363"/>
      <c r="P112" s="363"/>
      <c r="Q112" s="363"/>
      <c r="R112" s="363"/>
      <c r="S112" s="363"/>
      <c r="T112" s="331"/>
      <c r="U112" s="331"/>
      <c r="V112" s="331"/>
      <c r="W112" s="331"/>
      <c r="X112" s="331"/>
      <c r="Y112" s="331"/>
    </row>
    <row r="113" spans="3:28" ht="19.5" customHeight="1" x14ac:dyDescent="0.15">
      <c r="C113" s="343"/>
      <c r="D113" s="345"/>
      <c r="E113" s="343"/>
      <c r="F113" s="345"/>
      <c r="G113" s="343"/>
      <c r="H113" s="345"/>
      <c r="I113" s="343"/>
      <c r="J113" s="344"/>
      <c r="K113" s="356">
        <v>3000</v>
      </c>
      <c r="L113" s="356"/>
      <c r="M113" s="356"/>
      <c r="N113" s="356" t="str">
        <f>IF(SUM(C113:J113)=0,"",SUM(C113:J113)/1000*K113)</f>
        <v/>
      </c>
      <c r="O113" s="356"/>
      <c r="P113" s="356"/>
      <c r="Q113" s="357" t="str">
        <f>IF(SUM(C113:J113,C114:J114)=0,"",SUM(N113:P114))</f>
        <v/>
      </c>
      <c r="R113" s="358"/>
      <c r="S113" s="359"/>
      <c r="T113" s="357">
        <v>2000000</v>
      </c>
      <c r="U113" s="358"/>
      <c r="V113" s="359"/>
      <c r="W113" s="357" t="str">
        <f>IF(Q113="","",IF(Q113&gt;T113,T113,Q113))</f>
        <v/>
      </c>
      <c r="X113" s="358"/>
      <c r="Y113" s="359"/>
    </row>
    <row r="114" spans="3:28" ht="20.100000000000001" customHeight="1" x14ac:dyDescent="0.15">
      <c r="C114" s="343"/>
      <c r="D114" s="345"/>
      <c r="E114" s="343"/>
      <c r="F114" s="345"/>
      <c r="G114" s="343"/>
      <c r="H114" s="345"/>
      <c r="I114" s="343"/>
      <c r="J114" s="344"/>
      <c r="K114" s="356">
        <v>2000</v>
      </c>
      <c r="L114" s="356"/>
      <c r="M114" s="356"/>
      <c r="N114" s="356" t="str">
        <f>IF(SUM(C114:J114)=0,"",SUM(C114:J114)/1000*K114)</f>
        <v/>
      </c>
      <c r="O114" s="356"/>
      <c r="P114" s="356"/>
      <c r="Q114" s="360"/>
      <c r="R114" s="361"/>
      <c r="S114" s="362"/>
      <c r="T114" s="360"/>
      <c r="U114" s="361"/>
      <c r="V114" s="362"/>
      <c r="W114" s="360"/>
      <c r="X114" s="361"/>
      <c r="Y114" s="362"/>
    </row>
    <row r="115" spans="3:28" ht="12" x14ac:dyDescent="0.15">
      <c r="C115" s="353" t="s">
        <v>454</v>
      </c>
      <c r="D115" s="353"/>
      <c r="E115" s="354" t="s">
        <v>455</v>
      </c>
      <c r="F115" s="354"/>
      <c r="G115" s="354"/>
      <c r="H115" s="354"/>
      <c r="I115" s="354"/>
      <c r="J115" s="354"/>
      <c r="K115" s="354"/>
      <c r="L115" s="354"/>
      <c r="M115" s="354"/>
      <c r="N115" s="354"/>
      <c r="O115" s="354"/>
      <c r="P115" s="354"/>
      <c r="Q115" s="354"/>
      <c r="R115" s="354"/>
      <c r="S115" s="354"/>
      <c r="T115" s="354"/>
      <c r="U115" s="354"/>
      <c r="V115" s="354"/>
      <c r="W115" s="354"/>
      <c r="X115" s="354"/>
      <c r="Y115" s="354"/>
    </row>
    <row r="116" spans="3:28" ht="12" x14ac:dyDescent="0.15">
      <c r="C116" s="67"/>
      <c r="D116" s="67"/>
      <c r="E116" s="354"/>
      <c r="F116" s="354"/>
      <c r="G116" s="354"/>
      <c r="H116" s="354"/>
      <c r="I116" s="354"/>
      <c r="J116" s="354"/>
      <c r="K116" s="354"/>
      <c r="L116" s="354"/>
      <c r="M116" s="354"/>
      <c r="N116" s="354"/>
      <c r="O116" s="354"/>
      <c r="P116" s="354"/>
      <c r="Q116" s="354"/>
      <c r="R116" s="354"/>
      <c r="S116" s="354"/>
      <c r="T116" s="354"/>
      <c r="U116" s="354"/>
      <c r="V116" s="354"/>
      <c r="W116" s="354"/>
      <c r="X116" s="354"/>
      <c r="Y116" s="354"/>
    </row>
    <row r="117" spans="3:28" ht="12" x14ac:dyDescent="0.15">
      <c r="C117" s="355" t="s">
        <v>456</v>
      </c>
      <c r="D117" s="355"/>
      <c r="E117" s="336" t="s">
        <v>457</v>
      </c>
      <c r="F117" s="336"/>
      <c r="G117" s="336"/>
      <c r="H117" s="336"/>
      <c r="I117" s="336"/>
      <c r="J117" s="336"/>
      <c r="K117" s="336"/>
      <c r="L117" s="336"/>
      <c r="M117" s="336"/>
      <c r="N117" s="336"/>
      <c r="O117" s="336"/>
      <c r="P117" s="336"/>
      <c r="Q117" s="336"/>
      <c r="R117" s="336"/>
      <c r="S117" s="336"/>
      <c r="T117" s="336"/>
      <c r="U117" s="336"/>
      <c r="V117" s="336"/>
      <c r="W117" s="336"/>
      <c r="X117" s="336"/>
      <c r="Y117" s="336"/>
    </row>
    <row r="118" spans="3:28" ht="12" x14ac:dyDescent="0.15">
      <c r="C118" s="355" t="s">
        <v>463</v>
      </c>
      <c r="D118" s="355"/>
      <c r="E118" s="336" t="s">
        <v>464</v>
      </c>
      <c r="F118" s="336"/>
      <c r="G118" s="336"/>
      <c r="H118" s="336"/>
      <c r="I118" s="336"/>
      <c r="J118" s="336"/>
      <c r="K118" s="336"/>
      <c r="L118" s="336"/>
      <c r="M118" s="336"/>
      <c r="N118" s="336"/>
      <c r="O118" s="336"/>
      <c r="P118" s="336"/>
      <c r="Q118" s="336"/>
      <c r="R118" s="336"/>
      <c r="S118" s="336"/>
      <c r="T118" s="336"/>
      <c r="U118" s="336"/>
      <c r="V118" s="336"/>
      <c r="W118" s="336"/>
      <c r="X118" s="336"/>
      <c r="Y118" s="336"/>
    </row>
    <row r="119" spans="3:28" ht="12" x14ac:dyDescent="0.15"/>
    <row r="120" spans="3:28" ht="20.100000000000001" customHeight="1" x14ac:dyDescent="0.15">
      <c r="C120" s="336" t="s">
        <v>174</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row>
    <row r="121" spans="3:28" ht="20.100000000000001" customHeight="1" x14ac:dyDescent="0.15">
      <c r="C121" s="331" t="s">
        <v>175</v>
      </c>
      <c r="D121" s="331"/>
      <c r="E121" s="331"/>
      <c r="F121" s="331"/>
      <c r="G121" s="331"/>
      <c r="H121" s="331"/>
      <c r="I121" s="331" t="s">
        <v>176</v>
      </c>
      <c r="J121" s="331"/>
      <c r="K121" s="331"/>
      <c r="L121" s="331" t="s">
        <v>177</v>
      </c>
      <c r="M121" s="331"/>
      <c r="N121" s="331"/>
      <c r="O121" s="331"/>
      <c r="P121" s="331"/>
      <c r="Q121" s="331"/>
      <c r="AB121" s="36" t="s">
        <v>466</v>
      </c>
    </row>
    <row r="122" spans="3:28" ht="20.100000000000001" customHeight="1" x14ac:dyDescent="0.15">
      <c r="C122" s="331"/>
      <c r="D122" s="331"/>
      <c r="E122" s="331"/>
      <c r="F122" s="331"/>
      <c r="G122" s="331"/>
      <c r="H122" s="331"/>
      <c r="I122" s="331"/>
      <c r="J122" s="331"/>
      <c r="K122" s="331"/>
      <c r="L122" s="331"/>
      <c r="M122" s="331"/>
      <c r="N122" s="331"/>
      <c r="O122" s="331"/>
      <c r="P122" s="331"/>
      <c r="Q122" s="331"/>
    </row>
    <row r="123" spans="3:28" ht="20.100000000000001" customHeight="1" x14ac:dyDescent="0.15">
      <c r="C123" s="331"/>
      <c r="D123" s="331"/>
      <c r="E123" s="331"/>
      <c r="F123" s="331"/>
      <c r="G123" s="331"/>
      <c r="H123" s="331"/>
      <c r="I123" s="331"/>
      <c r="J123" s="331"/>
      <c r="K123" s="331"/>
      <c r="L123" s="331"/>
      <c r="M123" s="331"/>
      <c r="N123" s="331"/>
      <c r="O123" s="331"/>
      <c r="P123" s="331"/>
      <c r="Q123" s="331"/>
    </row>
    <row r="124" spans="3:28" ht="20.100000000000001" customHeight="1" x14ac:dyDescent="0.15">
      <c r="C124" s="331"/>
      <c r="D124" s="331"/>
      <c r="E124" s="331"/>
      <c r="F124" s="331"/>
      <c r="G124" s="331"/>
      <c r="H124" s="331"/>
      <c r="I124" s="331"/>
      <c r="J124" s="331"/>
      <c r="K124" s="331"/>
      <c r="L124" s="331"/>
      <c r="M124" s="331"/>
      <c r="N124" s="331"/>
      <c r="O124" s="331"/>
      <c r="P124" s="331"/>
      <c r="Q124" s="331"/>
    </row>
    <row r="125" spans="3:28" ht="20.100000000000001" customHeight="1" x14ac:dyDescent="0.15">
      <c r="C125" s="331"/>
      <c r="D125" s="331"/>
      <c r="E125" s="331"/>
      <c r="F125" s="331"/>
      <c r="G125" s="331"/>
      <c r="H125" s="331"/>
      <c r="I125" s="331"/>
      <c r="J125" s="331"/>
      <c r="K125" s="331"/>
      <c r="L125" s="331"/>
      <c r="M125" s="331"/>
      <c r="N125" s="331"/>
      <c r="O125" s="331"/>
      <c r="P125" s="331"/>
      <c r="Q125" s="331"/>
    </row>
    <row r="126" spans="3:28" ht="20.100000000000001" customHeight="1" x14ac:dyDescent="0.15">
      <c r="C126" s="331" t="s">
        <v>178</v>
      </c>
      <c r="D126" s="331"/>
      <c r="E126" s="331"/>
      <c r="F126" s="331"/>
      <c r="G126" s="331"/>
      <c r="H126" s="331"/>
      <c r="I126" s="331"/>
      <c r="J126" s="331"/>
      <c r="K126" s="331"/>
      <c r="L126" s="331" t="str">
        <f>IF(SUM(L122:Q125)=0,"",SUM(L122:Q125))</f>
        <v/>
      </c>
      <c r="M126" s="331"/>
      <c r="N126" s="331"/>
      <c r="O126" s="331"/>
      <c r="P126" s="331"/>
      <c r="Q126" s="331"/>
    </row>
    <row r="127" spans="3:28" ht="20.100000000000001" customHeight="1" x14ac:dyDescent="0.15">
      <c r="C127" s="336" t="s">
        <v>465</v>
      </c>
      <c r="D127" s="336"/>
      <c r="E127" s="336"/>
      <c r="F127" s="336"/>
      <c r="G127" s="336"/>
      <c r="H127" s="336"/>
      <c r="I127" s="336"/>
      <c r="J127" s="336"/>
      <c r="K127" s="336"/>
      <c r="L127" s="336"/>
      <c r="M127" s="336"/>
      <c r="N127" s="336"/>
      <c r="O127" s="336"/>
      <c r="P127" s="336"/>
      <c r="Q127" s="336"/>
      <c r="R127" s="336"/>
      <c r="S127" s="336"/>
      <c r="T127" s="336"/>
      <c r="U127" s="336"/>
      <c r="V127" s="336"/>
      <c r="W127" s="336"/>
    </row>
    <row r="128" spans="3:28" ht="20.100000000000001" customHeight="1" x14ac:dyDescent="0.15">
      <c r="C128" s="70"/>
      <c r="D128" s="70"/>
      <c r="E128" s="70"/>
      <c r="F128" s="70"/>
      <c r="G128" s="70"/>
      <c r="H128" s="70"/>
      <c r="I128" s="70"/>
      <c r="J128" s="70"/>
      <c r="K128" s="70"/>
      <c r="L128" s="70"/>
      <c r="M128" s="70"/>
      <c r="N128" s="70"/>
      <c r="O128" s="70"/>
      <c r="P128" s="70"/>
      <c r="Q128" s="70"/>
      <c r="R128" s="70"/>
      <c r="S128" s="70"/>
      <c r="T128" s="70"/>
      <c r="U128" s="70"/>
      <c r="V128" s="70"/>
      <c r="W128" s="70"/>
    </row>
    <row r="129" spans="2:25" ht="20.100000000000001" customHeight="1" x14ac:dyDescent="0.15">
      <c r="C129" s="70"/>
      <c r="D129" s="70"/>
      <c r="E129" s="70"/>
      <c r="F129" s="70"/>
      <c r="G129" s="70"/>
      <c r="H129" s="70"/>
      <c r="I129" s="70"/>
      <c r="J129" s="70"/>
      <c r="K129" s="70"/>
      <c r="L129" s="70"/>
      <c r="M129" s="70"/>
      <c r="N129" s="70"/>
      <c r="O129" s="70"/>
      <c r="P129" s="70"/>
      <c r="Q129" s="70"/>
      <c r="R129" s="70"/>
      <c r="S129" s="70"/>
      <c r="T129" s="70"/>
      <c r="U129" s="70"/>
      <c r="V129" s="70"/>
      <c r="W129" s="70"/>
    </row>
    <row r="130" spans="2:25" ht="20.100000000000001" customHeight="1" x14ac:dyDescent="0.15">
      <c r="C130" s="70"/>
      <c r="D130" s="70"/>
      <c r="E130" s="70"/>
      <c r="F130" s="70"/>
      <c r="G130" s="70"/>
      <c r="H130" s="70"/>
      <c r="I130" s="70"/>
      <c r="J130" s="70"/>
      <c r="K130" s="70"/>
      <c r="L130" s="70"/>
      <c r="M130" s="70"/>
      <c r="N130" s="70"/>
      <c r="O130" s="70"/>
      <c r="P130" s="70"/>
      <c r="Q130" s="70"/>
      <c r="R130" s="70"/>
      <c r="S130" s="70"/>
      <c r="T130" s="70"/>
      <c r="U130" s="70"/>
      <c r="V130" s="70"/>
      <c r="W130" s="70"/>
    </row>
    <row r="131" spans="2:25" ht="20.100000000000001" customHeight="1" x14ac:dyDescent="0.15">
      <c r="C131" s="70"/>
      <c r="D131" s="70"/>
      <c r="E131" s="70"/>
      <c r="F131" s="70"/>
      <c r="G131" s="70"/>
      <c r="H131" s="70"/>
      <c r="I131" s="70"/>
      <c r="J131" s="70"/>
      <c r="K131" s="70"/>
      <c r="L131" s="70"/>
      <c r="M131" s="70"/>
      <c r="N131" s="70"/>
      <c r="O131" s="70"/>
      <c r="P131" s="70"/>
      <c r="Q131" s="70"/>
      <c r="R131" s="70"/>
      <c r="S131" s="70"/>
      <c r="T131" s="70"/>
      <c r="U131" s="70"/>
      <c r="V131" s="70"/>
      <c r="W131" s="70"/>
    </row>
    <row r="132" spans="2:25" ht="20.100000000000001" customHeight="1" x14ac:dyDescent="0.15">
      <c r="C132" s="70"/>
      <c r="D132" s="70"/>
      <c r="E132" s="70"/>
      <c r="F132" s="70"/>
      <c r="G132" s="70"/>
      <c r="H132" s="70"/>
      <c r="I132" s="70"/>
      <c r="J132" s="70"/>
      <c r="K132" s="70"/>
      <c r="L132" s="70"/>
      <c r="M132" s="70"/>
      <c r="N132" s="70"/>
      <c r="O132" s="70"/>
      <c r="P132" s="70"/>
      <c r="Q132" s="70"/>
      <c r="R132" s="70"/>
      <c r="S132" s="70"/>
      <c r="T132" s="70"/>
      <c r="U132" s="70"/>
      <c r="V132" s="70"/>
      <c r="W132" s="70"/>
    </row>
    <row r="134" spans="2:25" ht="20.100000000000001" customHeight="1" x14ac:dyDescent="0.15">
      <c r="B134" s="68">
        <v>4</v>
      </c>
      <c r="C134" s="336" t="s">
        <v>467</v>
      </c>
      <c r="D134" s="336"/>
      <c r="E134" s="336"/>
      <c r="F134" s="336"/>
      <c r="G134" s="336"/>
      <c r="H134" s="336"/>
      <c r="I134" s="336"/>
      <c r="J134" s="336"/>
      <c r="K134" s="336"/>
      <c r="L134" s="336"/>
      <c r="M134" s="336"/>
      <c r="N134" s="336"/>
      <c r="O134" s="336"/>
      <c r="P134" s="336"/>
      <c r="Q134" s="336"/>
      <c r="R134" s="336"/>
      <c r="S134" s="336"/>
      <c r="T134" s="336"/>
      <c r="U134" s="336"/>
      <c r="V134" s="336"/>
      <c r="W134" s="336"/>
      <c r="X134" s="336"/>
      <c r="Y134" s="336"/>
    </row>
    <row r="135" spans="2:25" ht="20.100000000000001" customHeight="1" x14ac:dyDescent="0.15">
      <c r="C135" s="347" t="s">
        <v>467</v>
      </c>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9"/>
    </row>
    <row r="136" spans="2:25" ht="19.5" customHeight="1" x14ac:dyDescent="0.15">
      <c r="C136" s="347" t="s">
        <v>171</v>
      </c>
      <c r="D136" s="348"/>
      <c r="E136" s="348"/>
      <c r="F136" s="348"/>
      <c r="G136" s="348"/>
      <c r="H136" s="348"/>
      <c r="I136" s="348"/>
      <c r="J136" s="348"/>
      <c r="K136" s="363" t="s">
        <v>172</v>
      </c>
      <c r="L136" s="363"/>
      <c r="M136" s="363"/>
      <c r="N136" s="363" t="s">
        <v>459</v>
      </c>
      <c r="O136" s="363"/>
      <c r="P136" s="363"/>
      <c r="Q136" s="363" t="s">
        <v>460</v>
      </c>
      <c r="R136" s="363"/>
      <c r="S136" s="363"/>
      <c r="T136" s="363" t="s">
        <v>461</v>
      </c>
      <c r="U136" s="331"/>
      <c r="V136" s="331"/>
      <c r="W136" s="363" t="s">
        <v>462</v>
      </c>
      <c r="X136" s="331"/>
      <c r="Y136" s="331"/>
    </row>
    <row r="137" spans="2:25" ht="26.25" customHeight="1" x14ac:dyDescent="0.15">
      <c r="C137" s="347" t="s">
        <v>82</v>
      </c>
      <c r="D137" s="349"/>
      <c r="E137" s="347" t="s">
        <v>83</v>
      </c>
      <c r="F137" s="349"/>
      <c r="G137" s="347" t="s">
        <v>84</v>
      </c>
      <c r="H137" s="349"/>
      <c r="I137" s="364" t="s">
        <v>167</v>
      </c>
      <c r="J137" s="365"/>
      <c r="K137" s="363"/>
      <c r="L137" s="363"/>
      <c r="M137" s="363"/>
      <c r="N137" s="363"/>
      <c r="O137" s="363"/>
      <c r="P137" s="363"/>
      <c r="Q137" s="363"/>
      <c r="R137" s="363"/>
      <c r="S137" s="363"/>
      <c r="T137" s="331"/>
      <c r="U137" s="331"/>
      <c r="V137" s="331"/>
      <c r="W137" s="331"/>
      <c r="X137" s="331"/>
      <c r="Y137" s="331"/>
    </row>
    <row r="138" spans="2:25" ht="19.5" customHeight="1" x14ac:dyDescent="0.15">
      <c r="C138" s="343"/>
      <c r="D138" s="345"/>
      <c r="E138" s="343"/>
      <c r="F138" s="345"/>
      <c r="G138" s="343"/>
      <c r="H138" s="345"/>
      <c r="I138" s="343"/>
      <c r="J138" s="344"/>
      <c r="K138" s="356">
        <v>3000</v>
      </c>
      <c r="L138" s="356"/>
      <c r="M138" s="356"/>
      <c r="N138" s="356" t="str">
        <f>IF(SUM(C138:J138)=0,"",SUM(C138:J138)/1000*K138)</f>
        <v/>
      </c>
      <c r="O138" s="356"/>
      <c r="P138" s="356"/>
      <c r="Q138" s="357" t="str">
        <f>IF(SUM(C138:J138,C139:J139)=0,"",SUM(N138:P139))</f>
        <v/>
      </c>
      <c r="R138" s="358"/>
      <c r="S138" s="359"/>
      <c r="T138" s="357">
        <v>2000000</v>
      </c>
      <c r="U138" s="358"/>
      <c r="V138" s="359"/>
      <c r="W138" s="357" t="str">
        <f>IF(Q138="","",IF(Q138&gt;T138,T138,Q138))</f>
        <v/>
      </c>
      <c r="X138" s="358"/>
      <c r="Y138" s="359"/>
    </row>
    <row r="139" spans="2:25" ht="20.100000000000001" customHeight="1" x14ac:dyDescent="0.15">
      <c r="C139" s="343"/>
      <c r="D139" s="345"/>
      <c r="E139" s="343"/>
      <c r="F139" s="345"/>
      <c r="G139" s="343"/>
      <c r="H139" s="345"/>
      <c r="I139" s="343"/>
      <c r="J139" s="344"/>
      <c r="K139" s="356">
        <v>2000</v>
      </c>
      <c r="L139" s="356"/>
      <c r="M139" s="356"/>
      <c r="N139" s="356" t="str">
        <f>IF(SUM(C139:J139)=0,"",SUM(C139:J139)/1000*K139)</f>
        <v/>
      </c>
      <c r="O139" s="356"/>
      <c r="P139" s="356"/>
      <c r="Q139" s="360"/>
      <c r="R139" s="361"/>
      <c r="S139" s="362"/>
      <c r="T139" s="360"/>
      <c r="U139" s="361"/>
      <c r="V139" s="362"/>
      <c r="W139" s="360"/>
      <c r="X139" s="361"/>
      <c r="Y139" s="362"/>
    </row>
    <row r="140" spans="2:25" ht="12" x14ac:dyDescent="0.15">
      <c r="C140" s="353" t="s">
        <v>454</v>
      </c>
      <c r="D140" s="353"/>
      <c r="E140" s="354" t="s">
        <v>455</v>
      </c>
      <c r="F140" s="354"/>
      <c r="G140" s="354"/>
      <c r="H140" s="354"/>
      <c r="I140" s="354"/>
      <c r="J140" s="354"/>
      <c r="K140" s="354"/>
      <c r="L140" s="354"/>
      <c r="M140" s="354"/>
      <c r="N140" s="354"/>
      <c r="O140" s="354"/>
      <c r="P140" s="354"/>
      <c r="Q140" s="354"/>
      <c r="R140" s="354"/>
      <c r="S140" s="354"/>
      <c r="T140" s="354"/>
      <c r="U140" s="354"/>
      <c r="V140" s="354"/>
      <c r="W140" s="354"/>
      <c r="X140" s="354"/>
      <c r="Y140" s="354"/>
    </row>
    <row r="141" spans="2:25" ht="12" x14ac:dyDescent="0.15">
      <c r="C141" s="67"/>
      <c r="D141" s="67"/>
      <c r="E141" s="354"/>
      <c r="F141" s="354"/>
      <c r="G141" s="354"/>
      <c r="H141" s="354"/>
      <c r="I141" s="354"/>
      <c r="J141" s="354"/>
      <c r="K141" s="354"/>
      <c r="L141" s="354"/>
      <c r="M141" s="354"/>
      <c r="N141" s="354"/>
      <c r="O141" s="354"/>
      <c r="P141" s="354"/>
      <c r="Q141" s="354"/>
      <c r="R141" s="354"/>
      <c r="S141" s="354"/>
      <c r="T141" s="354"/>
      <c r="U141" s="354"/>
      <c r="V141" s="354"/>
      <c r="W141" s="354"/>
      <c r="X141" s="354"/>
      <c r="Y141" s="354"/>
    </row>
    <row r="142" spans="2:25" ht="12" x14ac:dyDescent="0.15">
      <c r="C142" s="355" t="s">
        <v>456</v>
      </c>
      <c r="D142" s="355"/>
      <c r="E142" s="336" t="s">
        <v>457</v>
      </c>
      <c r="F142" s="336"/>
      <c r="G142" s="336"/>
      <c r="H142" s="336"/>
      <c r="I142" s="336"/>
      <c r="J142" s="336"/>
      <c r="K142" s="336"/>
      <c r="L142" s="336"/>
      <c r="M142" s="336"/>
      <c r="N142" s="336"/>
      <c r="O142" s="336"/>
      <c r="P142" s="336"/>
      <c r="Q142" s="336"/>
      <c r="R142" s="336"/>
      <c r="S142" s="336"/>
      <c r="T142" s="336"/>
      <c r="U142" s="336"/>
      <c r="V142" s="336"/>
      <c r="W142" s="336"/>
      <c r="X142" s="336"/>
      <c r="Y142" s="336"/>
    </row>
    <row r="143" spans="2:25" ht="12" x14ac:dyDescent="0.15">
      <c r="C143" s="355" t="s">
        <v>463</v>
      </c>
      <c r="D143" s="355"/>
      <c r="E143" s="336" t="s">
        <v>464</v>
      </c>
      <c r="F143" s="336"/>
      <c r="G143" s="336"/>
      <c r="H143" s="336"/>
      <c r="I143" s="336"/>
      <c r="J143" s="336"/>
      <c r="K143" s="336"/>
      <c r="L143" s="336"/>
      <c r="M143" s="336"/>
      <c r="N143" s="336"/>
      <c r="O143" s="336"/>
      <c r="P143" s="336"/>
      <c r="Q143" s="336"/>
      <c r="R143" s="336"/>
      <c r="S143" s="336"/>
      <c r="T143" s="336"/>
      <c r="U143" s="336"/>
      <c r="V143" s="336"/>
      <c r="W143" s="336"/>
      <c r="X143" s="336"/>
      <c r="Y143" s="336"/>
    </row>
    <row r="144" spans="2:25" ht="12" x14ac:dyDescent="0.15"/>
    <row r="145" spans="1:25" ht="20.100000000000001" customHeight="1" x14ac:dyDescent="0.15">
      <c r="B145" s="68">
        <v>5</v>
      </c>
      <c r="C145" s="336" t="s">
        <v>468</v>
      </c>
      <c r="D145" s="336"/>
      <c r="E145" s="336"/>
      <c r="F145" s="336"/>
      <c r="G145" s="336"/>
      <c r="H145" s="336"/>
      <c r="I145" s="336"/>
      <c r="J145" s="336"/>
      <c r="K145" s="336"/>
      <c r="L145" s="336"/>
      <c r="M145" s="336"/>
      <c r="N145" s="336"/>
      <c r="O145" s="336"/>
      <c r="P145" s="336"/>
      <c r="Q145" s="336"/>
      <c r="R145" s="336"/>
      <c r="S145" s="336"/>
      <c r="T145" s="336"/>
      <c r="U145" s="336"/>
      <c r="V145" s="336"/>
      <c r="W145" s="336"/>
      <c r="X145" s="336"/>
      <c r="Y145" s="336"/>
    </row>
    <row r="146" spans="1:25" ht="20.100000000000001" customHeight="1" x14ac:dyDescent="0.15">
      <c r="C146" s="347" t="s">
        <v>468</v>
      </c>
      <c r="D146" s="348"/>
      <c r="E146" s="348"/>
      <c r="F146" s="348"/>
      <c r="G146" s="348"/>
      <c r="H146" s="348"/>
      <c r="I146" s="348"/>
      <c r="J146" s="348"/>
      <c r="K146" s="348"/>
      <c r="L146" s="348"/>
      <c r="M146" s="348"/>
      <c r="N146" s="348"/>
      <c r="O146" s="348"/>
      <c r="P146" s="348"/>
      <c r="Q146" s="348"/>
      <c r="R146" s="348"/>
      <c r="S146" s="348"/>
      <c r="T146" s="348"/>
      <c r="U146" s="348"/>
      <c r="V146" s="348"/>
      <c r="W146" s="348"/>
      <c r="X146" s="348"/>
      <c r="Y146" s="349"/>
    </row>
    <row r="147" spans="1:25" ht="19.5" customHeight="1" x14ac:dyDescent="0.15">
      <c r="C147" s="347" t="s">
        <v>171</v>
      </c>
      <c r="D147" s="348"/>
      <c r="E147" s="348"/>
      <c r="F147" s="348"/>
      <c r="G147" s="348"/>
      <c r="H147" s="348"/>
      <c r="I147" s="348"/>
      <c r="J147" s="348"/>
      <c r="K147" s="363" t="s">
        <v>172</v>
      </c>
      <c r="L147" s="363"/>
      <c r="M147" s="363"/>
      <c r="N147" s="363" t="s">
        <v>459</v>
      </c>
      <c r="O147" s="363"/>
      <c r="P147" s="363"/>
      <c r="Q147" s="363" t="s">
        <v>460</v>
      </c>
      <c r="R147" s="363"/>
      <c r="S147" s="363"/>
      <c r="T147" s="363" t="s">
        <v>461</v>
      </c>
      <c r="U147" s="331"/>
      <c r="V147" s="331"/>
      <c r="W147" s="363" t="s">
        <v>462</v>
      </c>
      <c r="X147" s="331"/>
      <c r="Y147" s="331"/>
    </row>
    <row r="148" spans="1:25" ht="26.25" customHeight="1" x14ac:dyDescent="0.15">
      <c r="C148" s="347" t="s">
        <v>82</v>
      </c>
      <c r="D148" s="349"/>
      <c r="E148" s="347" t="s">
        <v>83</v>
      </c>
      <c r="F148" s="349"/>
      <c r="G148" s="347" t="s">
        <v>84</v>
      </c>
      <c r="H148" s="349"/>
      <c r="I148" s="364" t="s">
        <v>167</v>
      </c>
      <c r="J148" s="365"/>
      <c r="K148" s="363"/>
      <c r="L148" s="363"/>
      <c r="M148" s="363"/>
      <c r="N148" s="363"/>
      <c r="O148" s="363"/>
      <c r="P148" s="363"/>
      <c r="Q148" s="363"/>
      <c r="R148" s="363"/>
      <c r="S148" s="363"/>
      <c r="T148" s="331"/>
      <c r="U148" s="331"/>
      <c r="V148" s="331"/>
      <c r="W148" s="331"/>
      <c r="X148" s="331"/>
      <c r="Y148" s="331"/>
    </row>
    <row r="149" spans="1:25" ht="19.5" customHeight="1" x14ac:dyDescent="0.15">
      <c r="C149" s="343"/>
      <c r="D149" s="345"/>
      <c r="E149" s="343"/>
      <c r="F149" s="345"/>
      <c r="G149" s="343"/>
      <c r="H149" s="345"/>
      <c r="I149" s="343"/>
      <c r="J149" s="344"/>
      <c r="K149" s="356">
        <v>3000</v>
      </c>
      <c r="L149" s="356"/>
      <c r="M149" s="356"/>
      <c r="N149" s="356" t="str">
        <f>IF(SUM(C149:J149)=0,"",SUM(C149:J149)/1000*K149)</f>
        <v/>
      </c>
      <c r="O149" s="356"/>
      <c r="P149" s="356"/>
      <c r="Q149" s="357" t="str">
        <f>IF(SUM(C149:J149,C150:J150)=0,"",SUM(N149:P150))</f>
        <v/>
      </c>
      <c r="R149" s="358"/>
      <c r="S149" s="359"/>
      <c r="T149" s="357">
        <v>2000000</v>
      </c>
      <c r="U149" s="358"/>
      <c r="V149" s="359"/>
      <c r="W149" s="357" t="str">
        <f>IF(Q149="","",IF(Q149&gt;T149,T149,Q149))</f>
        <v/>
      </c>
      <c r="X149" s="358"/>
      <c r="Y149" s="359"/>
    </row>
    <row r="150" spans="1:25" ht="20.100000000000001" customHeight="1" x14ac:dyDescent="0.15">
      <c r="C150" s="343"/>
      <c r="D150" s="345"/>
      <c r="E150" s="343"/>
      <c r="F150" s="345"/>
      <c r="G150" s="343"/>
      <c r="H150" s="345"/>
      <c r="I150" s="343"/>
      <c r="J150" s="344"/>
      <c r="K150" s="356">
        <v>2000</v>
      </c>
      <c r="L150" s="356"/>
      <c r="M150" s="356"/>
      <c r="N150" s="356" t="str">
        <f>IF(SUM(C150:J150)=0,"",SUM(C150:J150)/1000*K150)</f>
        <v/>
      </c>
      <c r="O150" s="356"/>
      <c r="P150" s="356"/>
      <c r="Q150" s="360"/>
      <c r="R150" s="361"/>
      <c r="S150" s="362"/>
      <c r="T150" s="360"/>
      <c r="U150" s="361"/>
      <c r="V150" s="362"/>
      <c r="W150" s="360"/>
      <c r="X150" s="361"/>
      <c r="Y150" s="362"/>
    </row>
    <row r="151" spans="1:25" ht="12" x14ac:dyDescent="0.15">
      <c r="C151" s="353" t="s">
        <v>454</v>
      </c>
      <c r="D151" s="353"/>
      <c r="E151" s="354" t="s">
        <v>455</v>
      </c>
      <c r="F151" s="354"/>
      <c r="G151" s="354"/>
      <c r="H151" s="354"/>
      <c r="I151" s="354"/>
      <c r="J151" s="354"/>
      <c r="K151" s="354"/>
      <c r="L151" s="354"/>
      <c r="M151" s="354"/>
      <c r="N151" s="354"/>
      <c r="O151" s="354"/>
      <c r="P151" s="354"/>
      <c r="Q151" s="354"/>
      <c r="R151" s="354"/>
      <c r="S151" s="354"/>
      <c r="T151" s="354"/>
      <c r="U151" s="354"/>
      <c r="V151" s="354"/>
      <c r="W151" s="354"/>
      <c r="X151" s="354"/>
      <c r="Y151" s="354"/>
    </row>
    <row r="152" spans="1:25" ht="12" x14ac:dyDescent="0.15">
      <c r="C152" s="67"/>
      <c r="D152" s="67"/>
      <c r="E152" s="354"/>
      <c r="F152" s="354"/>
      <c r="G152" s="354"/>
      <c r="H152" s="354"/>
      <c r="I152" s="354"/>
      <c r="J152" s="354"/>
      <c r="K152" s="354"/>
      <c r="L152" s="354"/>
      <c r="M152" s="354"/>
      <c r="N152" s="354"/>
      <c r="O152" s="354"/>
      <c r="P152" s="354"/>
      <c r="Q152" s="354"/>
      <c r="R152" s="354"/>
      <c r="S152" s="354"/>
      <c r="T152" s="354"/>
      <c r="U152" s="354"/>
      <c r="V152" s="354"/>
      <c r="W152" s="354"/>
      <c r="X152" s="354"/>
      <c r="Y152" s="354"/>
    </row>
    <row r="153" spans="1:25" ht="12" x14ac:dyDescent="0.15">
      <c r="C153" s="355" t="s">
        <v>456</v>
      </c>
      <c r="D153" s="355"/>
      <c r="E153" s="336" t="s">
        <v>457</v>
      </c>
      <c r="F153" s="336"/>
      <c r="G153" s="336"/>
      <c r="H153" s="336"/>
      <c r="I153" s="336"/>
      <c r="J153" s="336"/>
      <c r="K153" s="336"/>
      <c r="L153" s="336"/>
      <c r="M153" s="336"/>
      <c r="N153" s="336"/>
      <c r="O153" s="336"/>
      <c r="P153" s="336"/>
      <c r="Q153" s="336"/>
      <c r="R153" s="336"/>
      <c r="S153" s="336"/>
      <c r="T153" s="336"/>
      <c r="U153" s="336"/>
      <c r="V153" s="336"/>
      <c r="W153" s="336"/>
      <c r="X153" s="336"/>
      <c r="Y153" s="336"/>
    </row>
    <row r="154" spans="1:25" ht="12" x14ac:dyDescent="0.15">
      <c r="C154" s="355" t="s">
        <v>463</v>
      </c>
      <c r="D154" s="355"/>
      <c r="E154" s="336" t="s">
        <v>464</v>
      </c>
      <c r="F154" s="336"/>
      <c r="G154" s="336"/>
      <c r="H154" s="336"/>
      <c r="I154" s="336"/>
      <c r="J154" s="336"/>
      <c r="K154" s="336"/>
      <c r="L154" s="336"/>
      <c r="M154" s="336"/>
      <c r="N154" s="336"/>
      <c r="O154" s="336"/>
      <c r="P154" s="336"/>
      <c r="Q154" s="336"/>
      <c r="R154" s="336"/>
      <c r="S154" s="336"/>
      <c r="T154" s="336"/>
      <c r="U154" s="336"/>
      <c r="V154" s="336"/>
      <c r="W154" s="336"/>
      <c r="X154" s="336"/>
      <c r="Y154" s="336"/>
    </row>
    <row r="155" spans="1:25" ht="12" x14ac:dyDescent="0.15"/>
    <row r="156" spans="1:25" ht="20.100000000000001" customHeight="1" x14ac:dyDescent="0.15">
      <c r="A156" s="68" t="s">
        <v>180</v>
      </c>
      <c r="C156" s="336" t="s">
        <v>181</v>
      </c>
      <c r="D156" s="336"/>
      <c r="E156" s="336"/>
      <c r="F156" s="336"/>
      <c r="G156" s="336"/>
      <c r="H156" s="336"/>
      <c r="I156" s="336"/>
      <c r="J156" s="336"/>
      <c r="K156" s="336"/>
      <c r="L156" s="336"/>
      <c r="M156" s="336"/>
      <c r="N156" s="336"/>
      <c r="O156" s="336"/>
      <c r="P156" s="336"/>
      <c r="Q156" s="336"/>
      <c r="R156" s="336"/>
      <c r="S156" s="336"/>
      <c r="T156" s="336"/>
      <c r="U156" s="336"/>
      <c r="V156" s="336"/>
      <c r="W156" s="336"/>
      <c r="X156" s="336"/>
      <c r="Y156" s="336"/>
    </row>
    <row r="157" spans="1:25" ht="20.100000000000001" customHeight="1" x14ac:dyDescent="0.15">
      <c r="B157" s="35">
        <v>1</v>
      </c>
      <c r="C157" s="336" t="s">
        <v>182</v>
      </c>
      <c r="D157" s="336"/>
      <c r="E157" s="336"/>
      <c r="F157" s="336"/>
      <c r="G157" s="336"/>
      <c r="H157" s="336"/>
      <c r="I157" s="336"/>
      <c r="J157" s="336"/>
      <c r="K157" s="336"/>
      <c r="L157" s="336"/>
      <c r="M157" s="336"/>
      <c r="N157" s="336"/>
      <c r="O157" s="336"/>
      <c r="P157" s="336"/>
      <c r="Q157" s="336"/>
      <c r="R157" s="336"/>
      <c r="S157" s="336"/>
      <c r="T157" s="336"/>
      <c r="U157" s="336"/>
      <c r="V157" s="336"/>
      <c r="W157" s="336"/>
      <c r="X157" s="336"/>
      <c r="Y157" s="336"/>
    </row>
    <row r="158" spans="1:25" ht="20.100000000000001" customHeight="1" x14ac:dyDescent="0.15">
      <c r="D158" s="336" t="s">
        <v>183</v>
      </c>
      <c r="E158" s="336"/>
      <c r="F158" s="336"/>
      <c r="G158" s="336"/>
      <c r="H158" s="336"/>
      <c r="I158" s="336"/>
      <c r="J158" s="336"/>
      <c r="K158" s="336"/>
      <c r="L158" s="336"/>
      <c r="M158" s="336"/>
      <c r="N158" s="336"/>
      <c r="O158" s="336"/>
      <c r="P158" s="336"/>
      <c r="Q158" s="336"/>
      <c r="R158" s="336"/>
      <c r="S158" s="336"/>
      <c r="T158" s="336"/>
      <c r="U158" s="336"/>
      <c r="V158" s="336"/>
      <c r="W158" s="336"/>
      <c r="X158" s="336"/>
      <c r="Y158" s="336"/>
    </row>
    <row r="159" spans="1:25" ht="20.100000000000001" customHeight="1" x14ac:dyDescent="0.15">
      <c r="C159" s="331"/>
      <c r="D159" s="331"/>
      <c r="E159" s="331" t="s">
        <v>192</v>
      </c>
      <c r="F159" s="331"/>
      <c r="G159" s="331"/>
      <c r="H159" s="331"/>
      <c r="I159" s="331"/>
      <c r="J159" s="331"/>
      <c r="K159" s="331"/>
      <c r="L159" s="331"/>
      <c r="M159" s="331"/>
      <c r="N159" s="331"/>
      <c r="O159" s="331"/>
      <c r="P159" s="331"/>
      <c r="Q159" s="331"/>
      <c r="R159" s="331"/>
      <c r="S159" s="331"/>
      <c r="T159" s="331"/>
      <c r="U159" s="331"/>
      <c r="V159" s="331"/>
      <c r="W159" s="331"/>
      <c r="X159" s="331"/>
      <c r="Y159" s="331"/>
    </row>
    <row r="160" spans="1:25" ht="20.100000000000001" customHeight="1" x14ac:dyDescent="0.15">
      <c r="C160" s="347"/>
      <c r="D160" s="349"/>
      <c r="E160" s="39" t="s">
        <v>227</v>
      </c>
      <c r="F160" s="367" t="s">
        <v>187</v>
      </c>
      <c r="G160" s="367"/>
      <c r="H160" s="367"/>
      <c r="I160" s="367"/>
      <c r="J160" s="367"/>
      <c r="K160" s="367"/>
      <c r="L160" s="367"/>
      <c r="M160" s="367"/>
      <c r="N160" s="367"/>
      <c r="O160" s="367"/>
      <c r="P160" s="367"/>
      <c r="Q160" s="367"/>
      <c r="R160" s="367"/>
      <c r="S160" s="367"/>
      <c r="T160" s="367"/>
      <c r="U160" s="367"/>
      <c r="V160" s="367"/>
      <c r="W160" s="367"/>
      <c r="X160" s="367"/>
      <c r="Y160" s="367"/>
    </row>
    <row r="161" spans="2:25" ht="20.100000000000001" customHeight="1" x14ac:dyDescent="0.15">
      <c r="C161" s="370"/>
      <c r="D161" s="371"/>
      <c r="E161" s="39" t="s">
        <v>228</v>
      </c>
      <c r="F161" s="367" t="s">
        <v>188</v>
      </c>
      <c r="G161" s="367"/>
      <c r="H161" s="367"/>
      <c r="I161" s="367"/>
      <c r="J161" s="367"/>
      <c r="K161" s="367"/>
      <c r="L161" s="367"/>
      <c r="M161" s="367"/>
      <c r="N161" s="367"/>
      <c r="O161" s="367"/>
      <c r="P161" s="367"/>
      <c r="Q161" s="367"/>
      <c r="R161" s="367"/>
      <c r="S161" s="367"/>
      <c r="T161" s="367"/>
      <c r="U161" s="367"/>
      <c r="V161" s="367"/>
      <c r="W161" s="367"/>
      <c r="X161" s="367"/>
      <c r="Y161" s="367"/>
    </row>
    <row r="162" spans="2:25" ht="26.25" customHeight="1" x14ac:dyDescent="0.15">
      <c r="C162" s="331"/>
      <c r="D162" s="331"/>
      <c r="E162" s="71" t="s">
        <v>229</v>
      </c>
      <c r="F162" s="372" t="s">
        <v>189</v>
      </c>
      <c r="G162" s="372"/>
      <c r="H162" s="372"/>
      <c r="I162" s="372"/>
      <c r="J162" s="372"/>
      <c r="K162" s="372"/>
      <c r="L162" s="372"/>
      <c r="M162" s="372"/>
      <c r="N162" s="372"/>
      <c r="O162" s="372"/>
      <c r="P162" s="372"/>
      <c r="Q162" s="372"/>
      <c r="R162" s="372"/>
      <c r="S162" s="372"/>
      <c r="T162" s="372"/>
      <c r="U162" s="372"/>
      <c r="V162" s="372"/>
      <c r="W162" s="372"/>
      <c r="X162" s="372"/>
      <c r="Y162" s="372"/>
    </row>
    <row r="163" spans="2:25" ht="20.100000000000001" customHeight="1" x14ac:dyDescent="0.15">
      <c r="C163" s="331"/>
      <c r="D163" s="331"/>
      <c r="E163" s="331" t="s">
        <v>230</v>
      </c>
      <c r="F163" s="375" t="s">
        <v>191</v>
      </c>
      <c r="G163" s="375"/>
      <c r="H163" s="375"/>
      <c r="I163" s="375"/>
      <c r="J163" s="375"/>
      <c r="K163" s="375"/>
      <c r="L163" s="375"/>
      <c r="M163" s="375"/>
      <c r="N163" s="375"/>
      <c r="O163" s="375"/>
      <c r="P163" s="375"/>
      <c r="Q163" s="375"/>
      <c r="R163" s="375"/>
      <c r="S163" s="375"/>
      <c r="T163" s="375"/>
      <c r="U163" s="375"/>
      <c r="V163" s="375"/>
      <c r="W163" s="375"/>
      <c r="X163" s="375"/>
      <c r="Y163" s="375"/>
    </row>
    <row r="164" spans="2:25" ht="33.75" customHeight="1" x14ac:dyDescent="0.15">
      <c r="C164" s="331"/>
      <c r="D164" s="331"/>
      <c r="E164" s="331"/>
      <c r="F164" s="376"/>
      <c r="G164" s="377"/>
      <c r="H164" s="377"/>
      <c r="I164" s="377"/>
      <c r="J164" s="377"/>
      <c r="K164" s="377"/>
      <c r="L164" s="377"/>
      <c r="M164" s="377"/>
      <c r="N164" s="377"/>
      <c r="O164" s="377"/>
      <c r="P164" s="377"/>
      <c r="Q164" s="377"/>
      <c r="R164" s="377"/>
      <c r="S164" s="377"/>
      <c r="T164" s="377"/>
      <c r="U164" s="377"/>
      <c r="V164" s="377"/>
      <c r="W164" s="377"/>
      <c r="X164" s="377"/>
      <c r="Y164" s="378"/>
    </row>
    <row r="165" spans="2:25" ht="20.100000000000001" customHeight="1" x14ac:dyDescent="0.15">
      <c r="D165" s="379" t="s">
        <v>193</v>
      </c>
      <c r="E165" s="379"/>
      <c r="F165" s="379"/>
      <c r="G165" s="379"/>
      <c r="H165" s="379"/>
      <c r="I165" s="379"/>
      <c r="J165" s="379"/>
      <c r="K165" s="379"/>
      <c r="L165" s="379"/>
      <c r="M165" s="379"/>
      <c r="N165" s="379"/>
      <c r="O165" s="379"/>
      <c r="P165" s="379"/>
      <c r="Q165" s="379"/>
      <c r="R165" s="379"/>
      <c r="S165" s="379"/>
      <c r="T165" s="379"/>
      <c r="U165" s="379"/>
      <c r="V165" s="379"/>
      <c r="W165" s="379"/>
      <c r="X165" s="379"/>
      <c r="Y165" s="379"/>
    </row>
    <row r="166" spans="2:25" ht="12" x14ac:dyDescent="0.15">
      <c r="D166" s="45"/>
      <c r="E166" s="45"/>
      <c r="F166" s="45"/>
      <c r="G166" s="45"/>
      <c r="H166" s="45"/>
      <c r="I166" s="45"/>
      <c r="J166" s="45"/>
      <c r="K166" s="45"/>
      <c r="L166" s="45"/>
      <c r="M166" s="45"/>
      <c r="N166" s="45"/>
      <c r="O166" s="45"/>
      <c r="P166" s="45"/>
      <c r="Q166" s="45"/>
      <c r="R166" s="45"/>
      <c r="S166" s="45"/>
      <c r="T166" s="45"/>
      <c r="U166" s="45"/>
      <c r="V166" s="45"/>
      <c r="W166" s="45"/>
      <c r="X166" s="45"/>
      <c r="Y166" s="45"/>
    </row>
    <row r="167" spans="2:25" ht="20.100000000000001" customHeight="1" x14ac:dyDescent="0.15">
      <c r="B167" s="35">
        <v>2</v>
      </c>
      <c r="C167" s="336" t="s">
        <v>194</v>
      </c>
      <c r="D167" s="336"/>
      <c r="E167" s="336"/>
      <c r="F167" s="336"/>
      <c r="G167" s="336"/>
      <c r="H167" s="336"/>
      <c r="I167" s="336"/>
      <c r="J167" s="336"/>
      <c r="K167" s="336"/>
      <c r="L167" s="336"/>
      <c r="M167" s="336"/>
      <c r="N167" s="336"/>
      <c r="O167" s="336"/>
      <c r="P167" s="336"/>
      <c r="Q167" s="336"/>
      <c r="R167" s="336"/>
      <c r="S167" s="336"/>
      <c r="T167" s="336"/>
      <c r="U167" s="336"/>
      <c r="V167" s="336"/>
      <c r="W167" s="336"/>
      <c r="X167" s="336"/>
      <c r="Y167" s="336"/>
    </row>
    <row r="168" spans="2:25" ht="30" customHeight="1" x14ac:dyDescent="0.15">
      <c r="D168" s="380" t="s">
        <v>195</v>
      </c>
      <c r="E168" s="380"/>
      <c r="F168" s="380"/>
      <c r="G168" s="380"/>
      <c r="H168" s="380"/>
      <c r="I168" s="380"/>
      <c r="J168" s="380"/>
      <c r="K168" s="380"/>
      <c r="L168" s="380"/>
      <c r="M168" s="380"/>
      <c r="N168" s="380"/>
      <c r="O168" s="380"/>
      <c r="P168" s="380"/>
      <c r="Q168" s="380"/>
      <c r="R168" s="380"/>
      <c r="S168" s="380"/>
      <c r="T168" s="380"/>
      <c r="U168" s="380"/>
      <c r="V168" s="380"/>
      <c r="W168" s="380"/>
      <c r="X168" s="380"/>
      <c r="Y168" s="380"/>
    </row>
    <row r="169" spans="2:25" ht="20.100000000000001" customHeight="1" x14ac:dyDescent="0.15">
      <c r="C169" s="331" t="s">
        <v>206</v>
      </c>
      <c r="D169" s="331"/>
      <c r="E169" s="331"/>
      <c r="F169" s="331"/>
      <c r="G169" s="331"/>
      <c r="H169" s="331"/>
      <c r="I169" s="331"/>
      <c r="J169" s="331"/>
      <c r="K169" s="331"/>
      <c r="L169" s="331"/>
      <c r="M169" s="331"/>
      <c r="N169" s="331"/>
      <c r="O169" s="331"/>
      <c r="P169" s="331" t="s">
        <v>207</v>
      </c>
      <c r="Q169" s="331"/>
      <c r="R169" s="331"/>
      <c r="S169" s="331"/>
      <c r="T169" s="331"/>
      <c r="U169" s="331"/>
      <c r="V169" s="331"/>
      <c r="W169" s="331"/>
      <c r="X169" s="331"/>
      <c r="Y169" s="331"/>
    </row>
    <row r="170" spans="2:25" ht="20.100000000000001" customHeight="1" x14ac:dyDescent="0.15">
      <c r="C170" s="331"/>
      <c r="D170" s="331"/>
      <c r="E170" s="367" t="s">
        <v>196</v>
      </c>
      <c r="F170" s="367"/>
      <c r="G170" s="367"/>
      <c r="H170" s="367"/>
      <c r="I170" s="367"/>
      <c r="J170" s="367"/>
      <c r="K170" s="367"/>
      <c r="L170" s="367"/>
      <c r="M170" s="367"/>
      <c r="N170" s="367"/>
      <c r="O170" s="367"/>
      <c r="P170" s="331"/>
      <c r="Q170" s="331"/>
      <c r="R170" s="331"/>
      <c r="S170" s="331"/>
      <c r="T170" s="331"/>
      <c r="U170" s="331"/>
      <c r="V170" s="331"/>
      <c r="W170" s="331"/>
      <c r="X170" s="331"/>
      <c r="Y170" s="331"/>
    </row>
    <row r="171" spans="2:25" ht="20.100000000000001" customHeight="1" x14ac:dyDescent="0.15">
      <c r="C171" s="331"/>
      <c r="D171" s="331"/>
      <c r="E171" s="367" t="s">
        <v>197</v>
      </c>
      <c r="F171" s="367"/>
      <c r="G171" s="367"/>
      <c r="H171" s="367"/>
      <c r="I171" s="367"/>
      <c r="J171" s="367"/>
      <c r="K171" s="367"/>
      <c r="L171" s="367"/>
      <c r="M171" s="367"/>
      <c r="N171" s="367"/>
      <c r="O171" s="367"/>
      <c r="P171" s="331"/>
      <c r="Q171" s="331"/>
      <c r="R171" s="331"/>
      <c r="S171" s="331"/>
      <c r="T171" s="331"/>
      <c r="U171" s="331"/>
      <c r="V171" s="331"/>
      <c r="W171" s="331"/>
      <c r="X171" s="331"/>
      <c r="Y171" s="331"/>
    </row>
    <row r="172" spans="2:25" ht="20.100000000000001" customHeight="1" x14ac:dyDescent="0.15">
      <c r="C172" s="331"/>
      <c r="D172" s="331"/>
      <c r="E172" s="367" t="s">
        <v>198</v>
      </c>
      <c r="F172" s="367"/>
      <c r="G172" s="367"/>
      <c r="H172" s="367"/>
      <c r="I172" s="367"/>
      <c r="J172" s="367"/>
      <c r="K172" s="367"/>
      <c r="L172" s="367"/>
      <c r="M172" s="367"/>
      <c r="N172" s="367"/>
      <c r="O172" s="367"/>
      <c r="P172" s="331"/>
      <c r="Q172" s="331"/>
      <c r="R172" s="331"/>
      <c r="S172" s="331"/>
      <c r="T172" s="331"/>
      <c r="U172" s="331"/>
      <c r="V172" s="331"/>
      <c r="W172" s="331"/>
      <c r="X172" s="331"/>
      <c r="Y172" s="331"/>
    </row>
    <row r="173" spans="2:25" ht="20.100000000000001" customHeight="1" x14ac:dyDescent="0.15">
      <c r="C173" s="331"/>
      <c r="D173" s="331"/>
      <c r="E173" s="367" t="s">
        <v>199</v>
      </c>
      <c r="F173" s="367"/>
      <c r="G173" s="367"/>
      <c r="H173" s="367"/>
      <c r="I173" s="367"/>
      <c r="J173" s="367"/>
      <c r="K173" s="367"/>
      <c r="L173" s="367"/>
      <c r="M173" s="367"/>
      <c r="N173" s="367"/>
      <c r="O173" s="367"/>
      <c r="P173" s="331"/>
      <c r="Q173" s="331"/>
      <c r="R173" s="331"/>
      <c r="S173" s="331"/>
      <c r="T173" s="331"/>
      <c r="U173" s="331"/>
      <c r="V173" s="331"/>
      <c r="W173" s="331"/>
      <c r="X173" s="331"/>
      <c r="Y173" s="331"/>
    </row>
    <row r="174" spans="2:25" ht="20.100000000000001" customHeight="1" x14ac:dyDescent="0.15">
      <c r="C174" s="331"/>
      <c r="D174" s="331"/>
      <c r="E174" s="367" t="s">
        <v>200</v>
      </c>
      <c r="F174" s="367"/>
      <c r="G174" s="367"/>
      <c r="H174" s="367"/>
      <c r="I174" s="367"/>
      <c r="J174" s="367"/>
      <c r="K174" s="367"/>
      <c r="L174" s="367"/>
      <c r="M174" s="367"/>
      <c r="N174" s="367"/>
      <c r="O174" s="367"/>
      <c r="P174" s="331"/>
      <c r="Q174" s="331"/>
      <c r="R174" s="331"/>
      <c r="S174" s="331"/>
      <c r="T174" s="331"/>
      <c r="U174" s="331"/>
      <c r="V174" s="331"/>
      <c r="W174" s="331"/>
      <c r="X174" s="331"/>
      <c r="Y174" s="331"/>
    </row>
    <row r="175" spans="2:25" ht="20.100000000000001" customHeight="1" x14ac:dyDescent="0.15">
      <c r="C175" s="331"/>
      <c r="D175" s="331"/>
      <c r="E175" s="367" t="s">
        <v>201</v>
      </c>
      <c r="F175" s="367"/>
      <c r="G175" s="367"/>
      <c r="H175" s="367"/>
      <c r="I175" s="367"/>
      <c r="J175" s="367"/>
      <c r="K175" s="367"/>
      <c r="L175" s="367"/>
      <c r="M175" s="367"/>
      <c r="N175" s="367"/>
      <c r="O175" s="367"/>
      <c r="P175" s="331"/>
      <c r="Q175" s="331"/>
      <c r="R175" s="331"/>
      <c r="S175" s="331"/>
      <c r="T175" s="331"/>
      <c r="U175" s="331"/>
      <c r="V175" s="331"/>
      <c r="W175" s="331"/>
      <c r="X175" s="331"/>
      <c r="Y175" s="331"/>
    </row>
    <row r="176" spans="2:25" ht="20.100000000000001" customHeight="1" x14ac:dyDescent="0.15">
      <c r="C176" s="331"/>
      <c r="D176" s="331"/>
      <c r="E176" s="367" t="s">
        <v>202</v>
      </c>
      <c r="F176" s="367"/>
      <c r="G176" s="367"/>
      <c r="H176" s="367"/>
      <c r="I176" s="367"/>
      <c r="J176" s="367"/>
      <c r="K176" s="367"/>
      <c r="L176" s="367"/>
      <c r="M176" s="367"/>
      <c r="N176" s="367"/>
      <c r="O176" s="367"/>
      <c r="P176" s="331"/>
      <c r="Q176" s="331"/>
      <c r="R176" s="331"/>
      <c r="S176" s="331"/>
      <c r="T176" s="331"/>
      <c r="U176" s="331"/>
      <c r="V176" s="331"/>
      <c r="W176" s="331"/>
      <c r="X176" s="331"/>
      <c r="Y176" s="331"/>
    </row>
    <row r="177" spans="1:25" ht="20.100000000000001" customHeight="1" x14ac:dyDescent="0.15">
      <c r="C177" s="331"/>
      <c r="D177" s="331"/>
      <c r="E177" s="367" t="s">
        <v>203</v>
      </c>
      <c r="F177" s="367"/>
      <c r="G177" s="367"/>
      <c r="H177" s="367"/>
      <c r="I177" s="367"/>
      <c r="J177" s="367"/>
      <c r="K177" s="367"/>
      <c r="L177" s="367"/>
      <c r="M177" s="367"/>
      <c r="N177" s="367"/>
      <c r="O177" s="367"/>
      <c r="P177" s="331"/>
      <c r="Q177" s="331"/>
      <c r="R177" s="331"/>
      <c r="S177" s="331"/>
      <c r="T177" s="331"/>
      <c r="U177" s="331"/>
      <c r="V177" s="331"/>
      <c r="W177" s="331"/>
      <c r="X177" s="331"/>
      <c r="Y177" s="331"/>
    </row>
    <row r="178" spans="1:25" ht="20.100000000000001" customHeight="1" x14ac:dyDescent="0.15">
      <c r="C178" s="331"/>
      <c r="D178" s="331"/>
      <c r="E178" s="367" t="s">
        <v>204</v>
      </c>
      <c r="F178" s="367"/>
      <c r="G178" s="367"/>
      <c r="H178" s="367"/>
      <c r="I178" s="367"/>
      <c r="J178" s="367"/>
      <c r="K178" s="367"/>
      <c r="L178" s="367"/>
      <c r="M178" s="367"/>
      <c r="N178" s="367"/>
      <c r="O178" s="367"/>
      <c r="P178" s="331"/>
      <c r="Q178" s="331"/>
      <c r="R178" s="331"/>
      <c r="S178" s="331"/>
      <c r="T178" s="331"/>
      <c r="U178" s="331"/>
      <c r="V178" s="331"/>
      <c r="W178" s="331"/>
      <c r="X178" s="331"/>
      <c r="Y178" s="331"/>
    </row>
    <row r="179" spans="1:25" ht="20.100000000000001" customHeight="1" x14ac:dyDescent="0.15">
      <c r="C179" s="331"/>
      <c r="D179" s="331"/>
      <c r="E179" s="382" t="s">
        <v>191</v>
      </c>
      <c r="F179" s="379"/>
      <c r="G179" s="379"/>
      <c r="H179" s="379"/>
      <c r="I179" s="379"/>
      <c r="J179" s="379"/>
      <c r="K179" s="379"/>
      <c r="L179" s="379"/>
      <c r="M179" s="379"/>
      <c r="N179" s="379"/>
      <c r="O179" s="383"/>
      <c r="P179" s="382" t="s">
        <v>205</v>
      </c>
      <c r="Q179" s="379"/>
      <c r="R179" s="379"/>
      <c r="S179" s="379"/>
      <c r="T179" s="379"/>
      <c r="U179" s="379"/>
      <c r="V179" s="379"/>
      <c r="W179" s="379"/>
      <c r="X179" s="379"/>
      <c r="Y179" s="383"/>
    </row>
    <row r="180" spans="1:25" ht="26.25" customHeight="1" x14ac:dyDescent="0.15">
      <c r="C180" s="331"/>
      <c r="D180" s="331"/>
      <c r="E180" s="370"/>
      <c r="F180" s="334"/>
      <c r="G180" s="334"/>
      <c r="H180" s="334"/>
      <c r="I180" s="334"/>
      <c r="J180" s="334"/>
      <c r="K180" s="334"/>
      <c r="L180" s="334"/>
      <c r="M180" s="334"/>
      <c r="N180" s="334"/>
      <c r="O180" s="371"/>
      <c r="P180" s="370"/>
      <c r="Q180" s="334"/>
      <c r="R180" s="334"/>
      <c r="S180" s="334"/>
      <c r="T180" s="334"/>
      <c r="U180" s="334"/>
      <c r="V180" s="334"/>
      <c r="W180" s="334"/>
      <c r="X180" s="334"/>
      <c r="Y180" s="371"/>
    </row>
    <row r="181" spans="1:25" ht="20.100000000000001" customHeight="1" x14ac:dyDescent="0.15">
      <c r="C181" s="381" t="s">
        <v>262</v>
      </c>
      <c r="D181" s="381"/>
      <c r="E181" s="379" t="s">
        <v>469</v>
      </c>
      <c r="F181" s="379"/>
      <c r="G181" s="379"/>
      <c r="H181" s="379"/>
      <c r="I181" s="379"/>
      <c r="J181" s="379"/>
      <c r="K181" s="379"/>
      <c r="L181" s="379"/>
      <c r="M181" s="379"/>
      <c r="N181" s="379"/>
      <c r="O181" s="379"/>
      <c r="P181" s="379"/>
      <c r="Q181" s="379"/>
      <c r="R181" s="379"/>
      <c r="S181" s="379"/>
      <c r="T181" s="379"/>
      <c r="U181" s="379"/>
      <c r="V181" s="379"/>
      <c r="W181" s="379"/>
      <c r="X181" s="379"/>
      <c r="Y181" s="379"/>
    </row>
    <row r="182" spans="1:25" ht="20.100000000000001" customHeight="1" x14ac:dyDescent="0.15">
      <c r="A182" s="35" t="s">
        <v>210</v>
      </c>
      <c r="C182" s="336" t="s">
        <v>211</v>
      </c>
      <c r="D182" s="336"/>
      <c r="E182" s="336"/>
      <c r="F182" s="336"/>
      <c r="G182" s="336"/>
      <c r="H182" s="336"/>
      <c r="I182" s="336"/>
      <c r="J182" s="336"/>
      <c r="K182" s="336"/>
      <c r="L182" s="336"/>
      <c r="M182" s="336"/>
      <c r="N182" s="336"/>
      <c r="O182" s="336"/>
      <c r="P182" s="336"/>
      <c r="Q182" s="336"/>
      <c r="R182" s="336"/>
      <c r="S182" s="336"/>
      <c r="T182" s="336"/>
      <c r="U182" s="336"/>
      <c r="V182" s="336"/>
      <c r="W182" s="336"/>
      <c r="X182" s="336"/>
      <c r="Y182" s="336"/>
    </row>
    <row r="183" spans="1:25" ht="20.100000000000001" customHeight="1" x14ac:dyDescent="0.15">
      <c r="B183" s="35">
        <v>1</v>
      </c>
      <c r="C183" s="336" t="s">
        <v>212</v>
      </c>
      <c r="D183" s="336"/>
      <c r="E183" s="336"/>
      <c r="F183" s="336"/>
      <c r="G183" s="336"/>
      <c r="H183" s="336"/>
      <c r="I183" s="336"/>
      <c r="J183" s="336"/>
      <c r="K183" s="336"/>
      <c r="L183" s="336"/>
      <c r="M183" s="336"/>
      <c r="N183" s="336"/>
      <c r="O183" s="336"/>
      <c r="P183" s="336"/>
      <c r="Q183" s="336"/>
      <c r="R183" s="336"/>
      <c r="S183" s="336"/>
      <c r="T183" s="336"/>
      <c r="U183" s="336"/>
      <c r="V183" s="336"/>
      <c r="W183" s="336"/>
      <c r="X183" s="336"/>
      <c r="Y183" s="336"/>
    </row>
    <row r="184" spans="1:25" ht="30.75" customHeight="1" x14ac:dyDescent="0.15">
      <c r="D184" s="354" t="s">
        <v>470</v>
      </c>
      <c r="E184" s="354"/>
      <c r="F184" s="354"/>
      <c r="G184" s="354"/>
      <c r="H184" s="354"/>
      <c r="I184" s="354"/>
      <c r="J184" s="354"/>
      <c r="K184" s="354"/>
      <c r="L184" s="354"/>
      <c r="M184" s="354"/>
      <c r="N184" s="354"/>
      <c r="O184" s="354"/>
      <c r="P184" s="354"/>
      <c r="Q184" s="354"/>
      <c r="R184" s="354"/>
      <c r="S184" s="354"/>
      <c r="T184" s="354"/>
      <c r="U184" s="354"/>
      <c r="V184" s="354"/>
      <c r="W184" s="354"/>
      <c r="X184" s="354"/>
      <c r="Y184" s="354"/>
    </row>
    <row r="185" spans="1:25" ht="20.100000000000001" customHeight="1" x14ac:dyDescent="0.15">
      <c r="D185" s="35" t="s">
        <v>231</v>
      </c>
      <c r="E185" s="336" t="s">
        <v>471</v>
      </c>
      <c r="F185" s="336"/>
      <c r="G185" s="336"/>
      <c r="H185" s="336"/>
      <c r="I185" s="336"/>
      <c r="J185" s="336"/>
      <c r="K185" s="336"/>
      <c r="L185" s="336"/>
      <c r="M185" s="336"/>
      <c r="N185" s="336"/>
      <c r="O185" s="336"/>
      <c r="P185" s="336"/>
      <c r="Q185" s="336"/>
      <c r="R185" s="336"/>
      <c r="S185" s="336"/>
      <c r="T185" s="336"/>
      <c r="U185" s="336"/>
      <c r="V185" s="336"/>
      <c r="W185" s="336"/>
      <c r="X185" s="336"/>
      <c r="Y185" s="336"/>
    </row>
    <row r="186" spans="1:25" ht="20.100000000000001" customHeight="1" x14ac:dyDescent="0.15">
      <c r="C186" s="331" t="s">
        <v>151</v>
      </c>
      <c r="D186" s="331"/>
      <c r="E186" s="331" t="s">
        <v>213</v>
      </c>
      <c r="F186" s="331"/>
      <c r="G186" s="331"/>
      <c r="H186" s="331"/>
      <c r="I186" s="331"/>
      <c r="J186" s="331"/>
      <c r="K186" s="331"/>
      <c r="L186" s="331"/>
      <c r="M186" s="331"/>
      <c r="N186" s="331"/>
      <c r="O186" s="331"/>
      <c r="P186" s="331"/>
      <c r="Q186" s="331"/>
      <c r="R186" s="331"/>
      <c r="S186" s="331"/>
      <c r="T186" s="331"/>
      <c r="U186" s="331"/>
      <c r="V186" s="331"/>
      <c r="W186" s="331"/>
      <c r="X186" s="331"/>
      <c r="Y186" s="331"/>
    </row>
    <row r="187" spans="1:25" ht="27" customHeight="1" x14ac:dyDescent="0.15">
      <c r="C187" s="331"/>
      <c r="D187" s="331"/>
      <c r="E187" s="86" t="s">
        <v>227</v>
      </c>
      <c r="F187" s="372" t="s">
        <v>214</v>
      </c>
      <c r="G187" s="372"/>
      <c r="H187" s="372"/>
      <c r="I187" s="372"/>
      <c r="J187" s="372"/>
      <c r="K187" s="372"/>
      <c r="L187" s="372"/>
      <c r="M187" s="372"/>
      <c r="N187" s="372"/>
      <c r="O187" s="372"/>
      <c r="P187" s="372"/>
      <c r="Q187" s="372"/>
      <c r="R187" s="372"/>
      <c r="S187" s="372"/>
      <c r="T187" s="372"/>
      <c r="U187" s="372"/>
      <c r="V187" s="372"/>
      <c r="W187" s="372"/>
      <c r="X187" s="372"/>
      <c r="Y187" s="372"/>
    </row>
    <row r="188" spans="1:25" ht="27" customHeight="1" x14ac:dyDescent="0.15">
      <c r="C188" s="387"/>
      <c r="D188" s="369"/>
      <c r="E188" s="87" t="s">
        <v>228</v>
      </c>
      <c r="F188" s="384" t="s">
        <v>215</v>
      </c>
      <c r="G188" s="385"/>
      <c r="H188" s="385"/>
      <c r="I188" s="385"/>
      <c r="J188" s="385"/>
      <c r="K188" s="385"/>
      <c r="L188" s="385"/>
      <c r="M188" s="385"/>
      <c r="N188" s="385"/>
      <c r="O188" s="385"/>
      <c r="P188" s="385"/>
      <c r="Q188" s="385"/>
      <c r="R188" s="385"/>
      <c r="S188" s="385"/>
      <c r="T188" s="385"/>
      <c r="U188" s="385"/>
      <c r="V188" s="385"/>
      <c r="W188" s="385"/>
      <c r="X188" s="385"/>
      <c r="Y188" s="386"/>
    </row>
    <row r="189" spans="1:25" ht="27" customHeight="1" x14ac:dyDescent="0.15">
      <c r="C189" s="331"/>
      <c r="D189" s="331"/>
      <c r="E189" s="86" t="s">
        <v>229</v>
      </c>
      <c r="F189" s="372" t="s">
        <v>216</v>
      </c>
      <c r="G189" s="372"/>
      <c r="H189" s="372"/>
      <c r="I189" s="372"/>
      <c r="J189" s="372"/>
      <c r="K189" s="372"/>
      <c r="L189" s="372"/>
      <c r="M189" s="372"/>
      <c r="N189" s="372"/>
      <c r="O189" s="372"/>
      <c r="P189" s="372"/>
      <c r="Q189" s="372"/>
      <c r="R189" s="372"/>
      <c r="S189" s="372"/>
      <c r="T189" s="372"/>
      <c r="U189" s="372"/>
      <c r="V189" s="372"/>
      <c r="W189" s="372"/>
      <c r="X189" s="372"/>
      <c r="Y189" s="372"/>
    </row>
    <row r="190" spans="1:25" ht="20.100000000000001" customHeight="1" x14ac:dyDescent="0.15">
      <c r="C190" s="331"/>
      <c r="D190" s="331"/>
      <c r="E190" s="39" t="s">
        <v>230</v>
      </c>
      <c r="F190" s="372" t="s">
        <v>217</v>
      </c>
      <c r="G190" s="372"/>
      <c r="H190" s="372"/>
      <c r="I190" s="372"/>
      <c r="J190" s="372"/>
      <c r="K190" s="372"/>
      <c r="L190" s="372"/>
      <c r="M190" s="372"/>
      <c r="N190" s="372"/>
      <c r="O190" s="372"/>
      <c r="P190" s="372"/>
      <c r="Q190" s="372"/>
      <c r="R190" s="372"/>
      <c r="S190" s="372"/>
      <c r="T190" s="372"/>
      <c r="U190" s="372"/>
      <c r="V190" s="372"/>
      <c r="W190" s="372"/>
      <c r="X190" s="372"/>
      <c r="Y190" s="372"/>
    </row>
    <row r="191" spans="1:25" ht="20.100000000000001" customHeight="1" x14ac:dyDescent="0.15">
      <c r="C191" s="331"/>
      <c r="D191" s="331"/>
      <c r="E191" s="39" t="s">
        <v>232</v>
      </c>
      <c r="F191" s="367" t="s">
        <v>219</v>
      </c>
      <c r="G191" s="367"/>
      <c r="H191" s="367"/>
      <c r="I191" s="367"/>
      <c r="J191" s="367"/>
      <c r="K191" s="367"/>
      <c r="L191" s="367"/>
      <c r="M191" s="367"/>
      <c r="N191" s="367"/>
      <c r="O191" s="367"/>
      <c r="P191" s="367"/>
      <c r="Q191" s="367"/>
      <c r="R191" s="367"/>
      <c r="S191" s="367"/>
      <c r="T191" s="367"/>
      <c r="U191" s="367"/>
      <c r="V191" s="367"/>
      <c r="W191" s="367"/>
      <c r="X191" s="367"/>
      <c r="Y191" s="367"/>
    </row>
    <row r="192" spans="1:25" ht="20.100000000000001" customHeight="1" x14ac:dyDescent="0.15">
      <c r="C192" s="331"/>
      <c r="D192" s="331"/>
      <c r="E192" s="39" t="s">
        <v>233</v>
      </c>
      <c r="F192" s="367" t="s">
        <v>221</v>
      </c>
      <c r="G192" s="367"/>
      <c r="H192" s="367"/>
      <c r="I192" s="367"/>
      <c r="J192" s="367"/>
      <c r="K192" s="367"/>
      <c r="L192" s="367"/>
      <c r="M192" s="367"/>
      <c r="N192" s="367"/>
      <c r="O192" s="367"/>
      <c r="P192" s="367"/>
      <c r="Q192" s="367"/>
      <c r="R192" s="367"/>
      <c r="S192" s="367"/>
      <c r="T192" s="367"/>
      <c r="U192" s="367"/>
      <c r="V192" s="367"/>
      <c r="W192" s="367"/>
      <c r="X192" s="367"/>
      <c r="Y192" s="367"/>
    </row>
    <row r="193" spans="2:25" ht="20.100000000000001" customHeight="1" x14ac:dyDescent="0.15">
      <c r="C193" s="331"/>
      <c r="D193" s="331"/>
      <c r="E193" s="39" t="s">
        <v>234</v>
      </c>
      <c r="F193" s="367" t="s">
        <v>223</v>
      </c>
      <c r="G193" s="367"/>
      <c r="H193" s="367"/>
      <c r="I193" s="367"/>
      <c r="J193" s="367"/>
      <c r="K193" s="367"/>
      <c r="L193" s="367"/>
      <c r="M193" s="367"/>
      <c r="N193" s="367"/>
      <c r="O193" s="367"/>
      <c r="P193" s="367"/>
      <c r="Q193" s="367"/>
      <c r="R193" s="367"/>
      <c r="S193" s="367"/>
      <c r="T193" s="367"/>
      <c r="U193" s="367"/>
      <c r="V193" s="367"/>
      <c r="W193" s="367"/>
      <c r="X193" s="367"/>
      <c r="Y193" s="367"/>
    </row>
    <row r="194" spans="2:25" ht="38.25" customHeight="1" x14ac:dyDescent="0.15">
      <c r="C194" s="331"/>
      <c r="D194" s="331"/>
      <c r="E194" s="86" t="s">
        <v>235</v>
      </c>
      <c r="F194" s="372" t="s">
        <v>330</v>
      </c>
      <c r="G194" s="372"/>
      <c r="H194" s="372"/>
      <c r="I194" s="372"/>
      <c r="J194" s="372"/>
      <c r="K194" s="372"/>
      <c r="L194" s="372"/>
      <c r="M194" s="372"/>
      <c r="N194" s="372"/>
      <c r="O194" s="372"/>
      <c r="P194" s="372"/>
      <c r="Q194" s="372"/>
      <c r="R194" s="372"/>
      <c r="S194" s="372"/>
      <c r="T194" s="372"/>
      <c r="U194" s="372"/>
      <c r="V194" s="372"/>
      <c r="W194" s="372"/>
      <c r="X194" s="372"/>
      <c r="Y194" s="372"/>
    </row>
    <row r="195" spans="2:25" ht="20.100000000000001" customHeight="1" x14ac:dyDescent="0.15">
      <c r="C195" s="331"/>
      <c r="D195" s="331"/>
      <c r="E195" s="39" t="s">
        <v>236</v>
      </c>
      <c r="F195" s="367" t="s">
        <v>226</v>
      </c>
      <c r="G195" s="367"/>
      <c r="H195" s="367"/>
      <c r="I195" s="367"/>
      <c r="J195" s="367"/>
      <c r="K195" s="367"/>
      <c r="L195" s="367"/>
      <c r="M195" s="367"/>
      <c r="N195" s="367"/>
      <c r="O195" s="367"/>
      <c r="P195" s="367"/>
      <c r="Q195" s="367"/>
      <c r="R195" s="367"/>
      <c r="S195" s="367"/>
      <c r="T195" s="367"/>
      <c r="U195" s="367"/>
      <c r="V195" s="367"/>
      <c r="W195" s="367"/>
      <c r="X195" s="367"/>
      <c r="Y195" s="367"/>
    </row>
    <row r="196" spans="2:25" ht="20.100000000000001" customHeight="1" x14ac:dyDescent="0.15">
      <c r="C196" s="331"/>
      <c r="D196" s="331"/>
      <c r="E196" s="39" t="s">
        <v>239</v>
      </c>
      <c r="F196" s="367" t="s">
        <v>238</v>
      </c>
      <c r="G196" s="367"/>
      <c r="H196" s="367"/>
      <c r="I196" s="367"/>
      <c r="J196" s="367"/>
      <c r="K196" s="367"/>
      <c r="L196" s="367"/>
      <c r="M196" s="367"/>
      <c r="N196" s="367"/>
      <c r="O196" s="367"/>
      <c r="P196" s="367"/>
      <c r="Q196" s="367"/>
      <c r="R196" s="367"/>
      <c r="S196" s="367"/>
      <c r="T196" s="367"/>
      <c r="U196" s="367"/>
      <c r="V196" s="367"/>
      <c r="W196" s="367"/>
      <c r="X196" s="367"/>
      <c r="Y196" s="367"/>
    </row>
    <row r="197" spans="2:25" ht="12" x14ac:dyDescent="0.15"/>
    <row r="198" spans="2:25" ht="20.100000000000001" customHeight="1" x14ac:dyDescent="0.15">
      <c r="B198" s="35">
        <v>2</v>
      </c>
      <c r="C198" s="336" t="s">
        <v>240</v>
      </c>
      <c r="D198" s="336"/>
      <c r="E198" s="336"/>
      <c r="F198" s="336"/>
      <c r="G198" s="336"/>
      <c r="H198" s="336"/>
      <c r="I198" s="336"/>
      <c r="J198" s="336"/>
      <c r="K198" s="336"/>
      <c r="L198" s="336"/>
      <c r="M198" s="336"/>
      <c r="N198" s="336"/>
      <c r="O198" s="336"/>
      <c r="P198" s="336"/>
      <c r="Q198" s="336"/>
      <c r="R198" s="336"/>
      <c r="S198" s="336"/>
      <c r="T198" s="336"/>
      <c r="U198" s="336"/>
      <c r="V198" s="336"/>
      <c r="W198" s="336"/>
      <c r="X198" s="336"/>
      <c r="Y198" s="336"/>
    </row>
    <row r="199" spans="2:25" ht="20.100000000000001" customHeight="1" x14ac:dyDescent="0.15">
      <c r="B199" s="35"/>
      <c r="C199" s="347" t="s">
        <v>213</v>
      </c>
      <c r="D199" s="348"/>
      <c r="E199" s="348"/>
      <c r="F199" s="348"/>
      <c r="G199" s="348"/>
      <c r="H199" s="348"/>
      <c r="I199" s="348"/>
      <c r="J199" s="348"/>
      <c r="K199" s="348"/>
      <c r="L199" s="348"/>
      <c r="M199" s="348"/>
      <c r="N199" s="348"/>
      <c r="O199" s="348"/>
      <c r="P199" s="348"/>
      <c r="Q199" s="348"/>
      <c r="R199" s="348"/>
      <c r="S199" s="348"/>
      <c r="T199" s="348"/>
      <c r="U199" s="348"/>
      <c r="V199" s="348"/>
      <c r="W199" s="348"/>
      <c r="X199" s="348"/>
      <c r="Y199" s="349"/>
    </row>
    <row r="200" spans="2:25" ht="20.100000000000001" customHeight="1" x14ac:dyDescent="0.15">
      <c r="C200" s="382" t="s">
        <v>241</v>
      </c>
      <c r="D200" s="379"/>
      <c r="E200" s="383"/>
      <c r="F200" s="347" t="s">
        <v>243</v>
      </c>
      <c r="G200" s="348"/>
      <c r="H200" s="348"/>
      <c r="I200" s="43" t="s">
        <v>245</v>
      </c>
      <c r="J200" s="44"/>
      <c r="K200" s="44" t="s">
        <v>247</v>
      </c>
      <c r="L200" s="348" t="s">
        <v>248</v>
      </c>
      <c r="M200" s="348"/>
      <c r="N200" s="348"/>
      <c r="O200" s="43" t="s">
        <v>245</v>
      </c>
      <c r="P200" s="44"/>
      <c r="Q200" s="44" t="s">
        <v>247</v>
      </c>
      <c r="R200" s="348" t="s">
        <v>249</v>
      </c>
      <c r="S200" s="348"/>
      <c r="T200" s="348"/>
      <c r="U200" s="43" t="s">
        <v>245</v>
      </c>
      <c r="V200" s="348"/>
      <c r="W200" s="348"/>
      <c r="X200" s="348"/>
      <c r="Y200" s="41" t="s">
        <v>246</v>
      </c>
    </row>
    <row r="201" spans="2:25" ht="20.100000000000001" customHeight="1" x14ac:dyDescent="0.15">
      <c r="C201" s="388" t="s">
        <v>242</v>
      </c>
      <c r="D201" s="373"/>
      <c r="E201" s="389"/>
      <c r="F201" s="347" t="s">
        <v>244</v>
      </c>
      <c r="G201" s="348"/>
      <c r="H201" s="348"/>
      <c r="I201" s="43" t="s">
        <v>245</v>
      </c>
      <c r="J201" s="44"/>
      <c r="K201" s="44" t="s">
        <v>247</v>
      </c>
      <c r="L201" s="348" t="s">
        <v>248</v>
      </c>
      <c r="M201" s="348"/>
      <c r="N201" s="348"/>
      <c r="O201" s="43" t="s">
        <v>245</v>
      </c>
      <c r="P201" s="44"/>
      <c r="Q201" s="44" t="s">
        <v>247</v>
      </c>
      <c r="R201" s="348" t="s">
        <v>249</v>
      </c>
      <c r="S201" s="348"/>
      <c r="T201" s="348"/>
      <c r="U201" s="43" t="s">
        <v>245</v>
      </c>
      <c r="V201" s="348"/>
      <c r="W201" s="348"/>
      <c r="X201" s="348"/>
      <c r="Y201" s="41" t="s">
        <v>246</v>
      </c>
    </row>
    <row r="202" spans="2:25" ht="20.100000000000001" customHeight="1" x14ac:dyDescent="0.15">
      <c r="C202" s="390" t="s">
        <v>156</v>
      </c>
      <c r="D202" s="391"/>
      <c r="E202" s="392"/>
      <c r="F202" s="347"/>
      <c r="G202" s="348"/>
      <c r="H202" s="348"/>
      <c r="I202" s="348"/>
      <c r="J202" s="348"/>
      <c r="K202" s="348"/>
      <c r="L202" s="348"/>
      <c r="M202" s="348"/>
      <c r="N202" s="348"/>
      <c r="O202" s="348"/>
      <c r="P202" s="348"/>
      <c r="Q202" s="348"/>
      <c r="R202" s="348"/>
      <c r="S202" s="348"/>
      <c r="T202" s="348"/>
      <c r="U202" s="348"/>
      <c r="V202" s="348"/>
      <c r="W202" s="348"/>
      <c r="X202" s="348"/>
      <c r="Y202" s="349"/>
    </row>
    <row r="203" spans="2:25" ht="12" x14ac:dyDescent="0.15"/>
    <row r="204" spans="2:25" ht="20.100000000000001" customHeight="1" x14ac:dyDescent="0.15">
      <c r="B204" s="35">
        <v>3</v>
      </c>
      <c r="C204" s="336" t="s">
        <v>250</v>
      </c>
      <c r="D204" s="336"/>
      <c r="E204" s="336"/>
      <c r="F204" s="336"/>
      <c r="G204" s="336"/>
      <c r="H204" s="336"/>
      <c r="I204" s="336"/>
      <c r="J204" s="336"/>
      <c r="K204" s="336"/>
      <c r="L204" s="336"/>
      <c r="M204" s="336"/>
      <c r="N204" s="336"/>
      <c r="O204" s="336"/>
      <c r="P204" s="336"/>
      <c r="Q204" s="336"/>
      <c r="R204" s="336"/>
      <c r="S204" s="336"/>
      <c r="T204" s="336"/>
      <c r="U204" s="336"/>
      <c r="V204" s="336"/>
      <c r="W204" s="336"/>
      <c r="X204" s="336"/>
      <c r="Y204" s="336"/>
    </row>
    <row r="205" spans="2:25" ht="20.100000000000001" customHeight="1" x14ac:dyDescent="0.15">
      <c r="C205" s="336" t="s">
        <v>251</v>
      </c>
      <c r="D205" s="336"/>
      <c r="E205" s="336"/>
      <c r="F205" s="336"/>
      <c r="G205" s="336"/>
      <c r="H205" s="336"/>
      <c r="I205" s="336"/>
      <c r="J205" s="336"/>
      <c r="K205" s="336"/>
      <c r="L205" s="336"/>
      <c r="M205" s="336"/>
      <c r="N205" s="336"/>
      <c r="O205" s="336"/>
      <c r="P205" s="336"/>
      <c r="Q205" s="336"/>
      <c r="R205" s="336"/>
      <c r="S205" s="336"/>
      <c r="T205" s="336"/>
      <c r="U205" s="336"/>
      <c r="V205" s="336"/>
      <c r="W205" s="336"/>
      <c r="X205" s="336"/>
      <c r="Y205" s="336"/>
    </row>
    <row r="206" spans="2:25" ht="20.100000000000001" customHeight="1" x14ac:dyDescent="0.15">
      <c r="C206" s="387" t="s">
        <v>151</v>
      </c>
      <c r="D206" s="353"/>
      <c r="E206" s="353" t="s">
        <v>213</v>
      </c>
      <c r="F206" s="353"/>
      <c r="G206" s="353"/>
      <c r="H206" s="353"/>
      <c r="I206" s="353"/>
      <c r="J206" s="353"/>
      <c r="K206" s="353"/>
      <c r="L206" s="353"/>
      <c r="M206" s="353"/>
      <c r="N206" s="353"/>
      <c r="O206" s="353"/>
      <c r="P206" s="353"/>
      <c r="Q206" s="353"/>
      <c r="R206" s="353"/>
      <c r="S206" s="353"/>
      <c r="T206" s="353"/>
      <c r="U206" s="353"/>
      <c r="V206" s="353"/>
      <c r="W206" s="353"/>
      <c r="X206" s="353"/>
      <c r="Y206" s="369"/>
    </row>
    <row r="207" spans="2:25" ht="20.100000000000001" customHeight="1" x14ac:dyDescent="0.15">
      <c r="C207" s="331"/>
      <c r="D207" s="331"/>
      <c r="E207" s="39" t="s">
        <v>184</v>
      </c>
      <c r="F207" s="367" t="s">
        <v>252</v>
      </c>
      <c r="G207" s="367"/>
      <c r="H207" s="367"/>
      <c r="I207" s="367"/>
      <c r="J207" s="367"/>
      <c r="K207" s="367"/>
      <c r="L207" s="367"/>
      <c r="M207" s="367"/>
      <c r="N207" s="367"/>
      <c r="O207" s="367"/>
      <c r="P207" s="367"/>
      <c r="Q207" s="367"/>
      <c r="R207" s="367"/>
      <c r="S207" s="367"/>
      <c r="T207" s="367"/>
      <c r="U207" s="367"/>
      <c r="V207" s="367"/>
      <c r="W207" s="367"/>
      <c r="X207" s="367"/>
      <c r="Y207" s="367"/>
    </row>
    <row r="208" spans="2:25" ht="20.100000000000001" customHeight="1" x14ac:dyDescent="0.15">
      <c r="C208" s="331"/>
      <c r="D208" s="331"/>
      <c r="E208" s="39" t="s">
        <v>185</v>
      </c>
      <c r="F208" s="367" t="s">
        <v>253</v>
      </c>
      <c r="G208" s="367"/>
      <c r="H208" s="367"/>
      <c r="I208" s="367"/>
      <c r="J208" s="367"/>
      <c r="K208" s="367"/>
      <c r="L208" s="367"/>
      <c r="M208" s="367"/>
      <c r="N208" s="367"/>
      <c r="O208" s="367"/>
      <c r="P208" s="367"/>
      <c r="Q208" s="367"/>
      <c r="R208" s="367"/>
      <c r="S208" s="367"/>
      <c r="T208" s="367"/>
      <c r="U208" s="367"/>
      <c r="V208" s="367"/>
      <c r="W208" s="367"/>
      <c r="X208" s="367"/>
      <c r="Y208" s="367"/>
    </row>
    <row r="209" spans="1:25" ht="20.100000000000001" customHeight="1" x14ac:dyDescent="0.15">
      <c r="C209" s="331"/>
      <c r="D209" s="331"/>
      <c r="E209" s="39" t="s">
        <v>186</v>
      </c>
      <c r="F209" s="367" t="s">
        <v>254</v>
      </c>
      <c r="G209" s="367"/>
      <c r="H209" s="367"/>
      <c r="I209" s="367"/>
      <c r="J209" s="367"/>
      <c r="K209" s="367"/>
      <c r="L209" s="367"/>
      <c r="M209" s="367"/>
      <c r="N209" s="367"/>
      <c r="O209" s="367"/>
      <c r="P209" s="367"/>
      <c r="Q209" s="367"/>
      <c r="R209" s="367"/>
      <c r="S209" s="367"/>
      <c r="T209" s="367"/>
      <c r="U209" s="367"/>
      <c r="V209" s="367"/>
      <c r="W209" s="367"/>
      <c r="X209" s="367"/>
      <c r="Y209" s="367"/>
    </row>
    <row r="210" spans="1:25" ht="20.100000000000001" customHeight="1" x14ac:dyDescent="0.15">
      <c r="C210" s="331"/>
      <c r="D210" s="331"/>
      <c r="E210" s="39" t="s">
        <v>190</v>
      </c>
      <c r="F210" s="367" t="s">
        <v>255</v>
      </c>
      <c r="G210" s="367"/>
      <c r="H210" s="367"/>
      <c r="I210" s="367"/>
      <c r="J210" s="367"/>
      <c r="K210" s="367"/>
      <c r="L210" s="367"/>
      <c r="M210" s="367"/>
      <c r="N210" s="367"/>
      <c r="O210" s="367"/>
      <c r="P210" s="367"/>
      <c r="Q210" s="367"/>
      <c r="R210" s="367"/>
      <c r="S210" s="367"/>
      <c r="T210" s="367"/>
      <c r="U210" s="367"/>
      <c r="V210" s="367"/>
      <c r="W210" s="367"/>
      <c r="X210" s="367"/>
      <c r="Y210" s="367"/>
    </row>
    <row r="211" spans="1:25" ht="20.100000000000001" customHeight="1" x14ac:dyDescent="0.15">
      <c r="C211" s="331"/>
      <c r="D211" s="331"/>
      <c r="E211" s="39" t="s">
        <v>218</v>
      </c>
      <c r="F211" s="367" t="s">
        <v>256</v>
      </c>
      <c r="G211" s="367"/>
      <c r="H211" s="367"/>
      <c r="I211" s="367"/>
      <c r="J211" s="367"/>
      <c r="K211" s="367"/>
      <c r="L211" s="367"/>
      <c r="M211" s="367"/>
      <c r="N211" s="367"/>
      <c r="O211" s="367"/>
      <c r="P211" s="367"/>
      <c r="Q211" s="367"/>
      <c r="R211" s="367"/>
      <c r="S211" s="367"/>
      <c r="T211" s="367"/>
      <c r="U211" s="367"/>
      <c r="V211" s="367"/>
      <c r="W211" s="367"/>
      <c r="X211" s="367"/>
      <c r="Y211" s="367"/>
    </row>
    <row r="212" spans="1:25" ht="20.100000000000001" customHeight="1" x14ac:dyDescent="0.15">
      <c r="C212" s="331"/>
      <c r="D212" s="331"/>
      <c r="E212" s="39" t="s">
        <v>220</v>
      </c>
      <c r="F212" s="367" t="s">
        <v>257</v>
      </c>
      <c r="G212" s="367"/>
      <c r="H212" s="367"/>
      <c r="I212" s="367"/>
      <c r="J212" s="367"/>
      <c r="K212" s="367"/>
      <c r="L212" s="367"/>
      <c r="M212" s="367"/>
      <c r="N212" s="367"/>
      <c r="O212" s="367"/>
      <c r="P212" s="367"/>
      <c r="Q212" s="367"/>
      <c r="R212" s="367"/>
      <c r="S212" s="367"/>
      <c r="T212" s="367"/>
      <c r="U212" s="367"/>
      <c r="V212" s="367"/>
      <c r="W212" s="367"/>
      <c r="X212" s="367"/>
      <c r="Y212" s="367"/>
    </row>
    <row r="213" spans="1:25" ht="20.100000000000001" customHeight="1" x14ac:dyDescent="0.15">
      <c r="C213" s="331"/>
      <c r="D213" s="331"/>
      <c r="E213" s="39" t="s">
        <v>222</v>
      </c>
      <c r="F213" s="367" t="s">
        <v>258</v>
      </c>
      <c r="G213" s="367"/>
      <c r="H213" s="367"/>
      <c r="I213" s="367"/>
      <c r="J213" s="367"/>
      <c r="K213" s="367"/>
      <c r="L213" s="367"/>
      <c r="M213" s="367"/>
      <c r="N213" s="367"/>
      <c r="O213" s="367"/>
      <c r="P213" s="367"/>
      <c r="Q213" s="367"/>
      <c r="R213" s="367"/>
      <c r="S213" s="367"/>
      <c r="T213" s="367"/>
      <c r="U213" s="367"/>
      <c r="V213" s="367"/>
      <c r="W213" s="367"/>
      <c r="X213" s="367"/>
      <c r="Y213" s="367"/>
    </row>
    <row r="214" spans="1:25" ht="20.100000000000001" customHeight="1" x14ac:dyDescent="0.15">
      <c r="C214" s="331"/>
      <c r="D214" s="331"/>
      <c r="E214" s="39" t="s">
        <v>224</v>
      </c>
      <c r="F214" s="367" t="s">
        <v>259</v>
      </c>
      <c r="G214" s="367"/>
      <c r="H214" s="367"/>
      <c r="I214" s="367"/>
      <c r="J214" s="367"/>
      <c r="K214" s="367"/>
      <c r="L214" s="367"/>
      <c r="M214" s="367"/>
      <c r="N214" s="367"/>
      <c r="O214" s="367"/>
      <c r="P214" s="367"/>
      <c r="Q214" s="367"/>
      <c r="R214" s="367"/>
      <c r="S214" s="367"/>
      <c r="T214" s="367"/>
      <c r="U214" s="367"/>
      <c r="V214" s="367"/>
      <c r="W214" s="367"/>
      <c r="X214" s="367"/>
      <c r="Y214" s="367"/>
    </row>
    <row r="215" spans="1:25" ht="33.75" customHeight="1" x14ac:dyDescent="0.15">
      <c r="C215" s="331"/>
      <c r="D215" s="331"/>
      <c r="E215" s="86" t="s">
        <v>225</v>
      </c>
      <c r="F215" s="384" t="s">
        <v>260</v>
      </c>
      <c r="G215" s="385"/>
      <c r="H215" s="385"/>
      <c r="I215" s="385"/>
      <c r="J215" s="385"/>
      <c r="K215" s="385"/>
      <c r="L215" s="385"/>
      <c r="M215" s="385"/>
      <c r="N215" s="385"/>
      <c r="O215" s="385"/>
      <c r="P215" s="385"/>
      <c r="Q215" s="385"/>
      <c r="R215" s="385"/>
      <c r="S215" s="385"/>
      <c r="T215" s="385"/>
      <c r="U215" s="385"/>
      <c r="V215" s="385"/>
      <c r="W215" s="385"/>
      <c r="X215" s="385"/>
      <c r="Y215" s="386"/>
    </row>
    <row r="216" spans="1:25" ht="20.100000000000001" customHeight="1" x14ac:dyDescent="0.15">
      <c r="C216" s="331"/>
      <c r="D216" s="331"/>
      <c r="E216" s="39" t="s">
        <v>237</v>
      </c>
      <c r="F216" s="347" t="s">
        <v>261</v>
      </c>
      <c r="G216" s="348"/>
      <c r="H216" s="43" t="s">
        <v>245</v>
      </c>
      <c r="I216" s="348"/>
      <c r="J216" s="348"/>
      <c r="K216" s="348"/>
      <c r="L216" s="348"/>
      <c r="M216" s="348"/>
      <c r="N216" s="348"/>
      <c r="O216" s="348"/>
      <c r="P216" s="348"/>
      <c r="Q216" s="348"/>
      <c r="R216" s="348"/>
      <c r="S216" s="348"/>
      <c r="T216" s="348"/>
      <c r="U216" s="348"/>
      <c r="V216" s="348"/>
      <c r="W216" s="348"/>
      <c r="X216" s="44" t="s">
        <v>246</v>
      </c>
      <c r="Y216" s="41"/>
    </row>
    <row r="217" spans="1:25" ht="20.100000000000001" customHeight="1" x14ac:dyDescent="0.15">
      <c r="C217" s="381" t="s">
        <v>262</v>
      </c>
      <c r="D217" s="381"/>
      <c r="E217" s="338" t="s">
        <v>263</v>
      </c>
      <c r="F217" s="338"/>
      <c r="G217" s="338"/>
      <c r="H217" s="338"/>
      <c r="I217" s="338"/>
      <c r="J217" s="338"/>
      <c r="K217" s="338"/>
      <c r="L217" s="338"/>
      <c r="M217" s="338"/>
      <c r="N217" s="338"/>
      <c r="O217" s="338"/>
      <c r="P217" s="338"/>
      <c r="Q217" s="338"/>
      <c r="R217" s="338"/>
      <c r="S217" s="338"/>
      <c r="T217" s="338"/>
      <c r="U217" s="338"/>
      <c r="V217" s="338"/>
      <c r="W217" s="338"/>
      <c r="X217" s="338"/>
      <c r="Y217" s="338"/>
    </row>
    <row r="218" spans="1:25" ht="7.5" customHeight="1" x14ac:dyDescent="0.15">
      <c r="E218" s="354"/>
      <c r="F218" s="354"/>
      <c r="G218" s="354"/>
      <c r="H218" s="354"/>
      <c r="I218" s="354"/>
      <c r="J218" s="354"/>
      <c r="K218" s="354"/>
      <c r="L218" s="354"/>
      <c r="M218" s="354"/>
      <c r="N218" s="354"/>
      <c r="O218" s="354"/>
      <c r="P218" s="354"/>
      <c r="Q218" s="354"/>
      <c r="R218" s="354"/>
      <c r="S218" s="354"/>
      <c r="T218" s="354"/>
      <c r="U218" s="354"/>
      <c r="V218" s="354"/>
      <c r="W218" s="354"/>
      <c r="X218" s="354"/>
      <c r="Y218" s="354"/>
    </row>
    <row r="219" spans="1:25" ht="12" x14ac:dyDescent="0.15">
      <c r="E219" s="72"/>
      <c r="F219" s="72"/>
      <c r="G219" s="72"/>
      <c r="H219" s="72"/>
      <c r="I219" s="72"/>
      <c r="J219" s="72"/>
      <c r="K219" s="72"/>
      <c r="L219" s="72"/>
      <c r="M219" s="72"/>
      <c r="N219" s="72"/>
      <c r="O219" s="72"/>
      <c r="P219" s="72"/>
      <c r="Q219" s="72"/>
      <c r="R219" s="72"/>
      <c r="S219" s="72"/>
      <c r="T219" s="72"/>
      <c r="U219" s="72"/>
      <c r="V219" s="72"/>
      <c r="W219" s="72"/>
      <c r="X219" s="72"/>
      <c r="Y219" s="72"/>
    </row>
    <row r="220" spans="1:25" ht="12.75" customHeight="1" x14ac:dyDescent="0.15">
      <c r="B220" s="92" t="s">
        <v>262</v>
      </c>
      <c r="C220" s="403" t="s">
        <v>472</v>
      </c>
      <c r="D220" s="403"/>
      <c r="E220" s="403"/>
      <c r="F220" s="403"/>
      <c r="G220" s="403"/>
      <c r="H220" s="403"/>
      <c r="I220" s="403"/>
      <c r="J220" s="403"/>
      <c r="K220" s="403"/>
      <c r="L220" s="403"/>
      <c r="M220" s="403"/>
      <c r="N220" s="403"/>
      <c r="O220" s="403"/>
      <c r="P220" s="403"/>
      <c r="Q220" s="403"/>
      <c r="R220" s="403"/>
      <c r="S220" s="403"/>
      <c r="T220" s="403"/>
      <c r="U220" s="403"/>
      <c r="V220" s="403"/>
      <c r="W220" s="403"/>
      <c r="X220" s="403"/>
      <c r="Y220" s="403"/>
    </row>
    <row r="221" spans="1:25" ht="48.75" customHeight="1" x14ac:dyDescent="0.15">
      <c r="B221" s="37"/>
      <c r="C221" s="403"/>
      <c r="D221" s="403"/>
      <c r="E221" s="403"/>
      <c r="F221" s="403"/>
      <c r="G221" s="403"/>
      <c r="H221" s="403"/>
      <c r="I221" s="403"/>
      <c r="J221" s="403"/>
      <c r="K221" s="403"/>
      <c r="L221" s="403"/>
      <c r="M221" s="403"/>
      <c r="N221" s="403"/>
      <c r="O221" s="403"/>
      <c r="P221" s="403"/>
      <c r="Q221" s="403"/>
      <c r="R221" s="403"/>
      <c r="S221" s="403"/>
      <c r="T221" s="403"/>
      <c r="U221" s="403"/>
      <c r="V221" s="403"/>
      <c r="W221" s="403"/>
      <c r="X221" s="403"/>
      <c r="Y221" s="403"/>
    </row>
    <row r="222" spans="1:25" ht="20.100000000000001" customHeight="1" thickBot="1" x14ac:dyDescent="0.2">
      <c r="A222" s="35" t="s">
        <v>264</v>
      </c>
      <c r="C222" s="380" t="s">
        <v>265</v>
      </c>
      <c r="D222" s="380"/>
      <c r="E222" s="380"/>
      <c r="F222" s="380"/>
      <c r="G222" s="380"/>
      <c r="H222" s="380"/>
      <c r="I222" s="380"/>
      <c r="J222" s="380"/>
      <c r="K222" s="380"/>
      <c r="L222" s="380"/>
      <c r="M222" s="380"/>
      <c r="N222" s="380"/>
      <c r="O222" s="380"/>
      <c r="P222" s="380"/>
      <c r="Q222" s="380"/>
      <c r="R222" s="380"/>
      <c r="S222" s="380"/>
      <c r="T222" s="380"/>
      <c r="U222" s="380"/>
      <c r="V222" s="380"/>
      <c r="W222" s="380"/>
      <c r="X222" s="380"/>
      <c r="Y222" s="380"/>
    </row>
    <row r="223" spans="1:25" ht="62.25" customHeight="1" thickBot="1" x14ac:dyDescent="0.2">
      <c r="C223" s="397"/>
      <c r="D223" s="398"/>
      <c r="E223" s="398"/>
      <c r="F223" s="398"/>
      <c r="G223" s="398"/>
      <c r="H223" s="398"/>
      <c r="I223" s="398"/>
      <c r="J223" s="398"/>
      <c r="K223" s="398"/>
      <c r="L223" s="398"/>
      <c r="M223" s="398"/>
      <c r="N223" s="398"/>
      <c r="O223" s="398"/>
      <c r="P223" s="398"/>
      <c r="Q223" s="398"/>
      <c r="R223" s="398"/>
      <c r="S223" s="398"/>
      <c r="T223" s="398"/>
      <c r="U223" s="398"/>
      <c r="V223" s="398"/>
      <c r="W223" s="398"/>
      <c r="X223" s="398"/>
      <c r="Y223" s="399"/>
    </row>
    <row r="224" spans="1:25" ht="12" x14ac:dyDescent="0.15"/>
    <row r="225" spans="1:25" ht="20.100000000000001" customHeight="1" x14ac:dyDescent="0.15">
      <c r="A225" s="35" t="s">
        <v>266</v>
      </c>
      <c r="C225" s="336" t="s">
        <v>267</v>
      </c>
      <c r="D225" s="336"/>
      <c r="E225" s="336"/>
      <c r="F225" s="336"/>
      <c r="G225" s="336"/>
      <c r="H225" s="336"/>
      <c r="I225" s="336"/>
      <c r="J225" s="336"/>
      <c r="K225" s="336"/>
      <c r="L225" s="336"/>
      <c r="M225" s="336"/>
      <c r="N225" s="336"/>
      <c r="O225" s="336"/>
      <c r="P225" s="336"/>
      <c r="Q225" s="336"/>
      <c r="R225" s="336"/>
      <c r="S225" s="336"/>
      <c r="T225" s="336"/>
      <c r="U225" s="336"/>
      <c r="V225" s="336"/>
      <c r="W225" s="336"/>
      <c r="X225" s="336"/>
      <c r="Y225" s="336"/>
    </row>
    <row r="226" spans="1:25" ht="12" x14ac:dyDescent="0.15">
      <c r="A226" s="35"/>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1:25" ht="20.100000000000001" customHeight="1" x14ac:dyDescent="0.15">
      <c r="B227" s="35">
        <v>1</v>
      </c>
      <c r="C227" s="335" t="s">
        <v>268</v>
      </c>
      <c r="D227" s="335"/>
      <c r="E227" s="335"/>
      <c r="F227" s="335"/>
      <c r="G227" s="335"/>
      <c r="H227" s="335"/>
      <c r="I227" s="335"/>
      <c r="J227" s="334"/>
      <c r="K227" s="334"/>
      <c r="L227" s="334"/>
      <c r="M227" s="334"/>
      <c r="N227" s="334"/>
      <c r="O227" s="334"/>
      <c r="P227" s="336" t="s">
        <v>269</v>
      </c>
      <c r="Q227" s="336"/>
      <c r="R227" s="336"/>
      <c r="S227" s="336"/>
      <c r="T227" s="336"/>
      <c r="U227" s="336"/>
      <c r="V227" s="336"/>
      <c r="W227" s="336"/>
      <c r="X227" s="336"/>
      <c r="Y227" s="336"/>
    </row>
    <row r="228" spans="1:25" ht="12" x14ac:dyDescent="0.15"/>
    <row r="229" spans="1:25" ht="20.100000000000001" customHeight="1" x14ac:dyDescent="0.15">
      <c r="B229" s="35">
        <v>2</v>
      </c>
      <c r="C229" s="336" t="s">
        <v>299</v>
      </c>
      <c r="D229" s="336"/>
      <c r="E229" s="336"/>
      <c r="F229" s="336"/>
      <c r="G229" s="336"/>
      <c r="H229" s="336"/>
      <c r="I229" s="336"/>
      <c r="J229" s="336"/>
      <c r="K229" s="336"/>
      <c r="L229" s="336"/>
      <c r="M229" s="336"/>
      <c r="N229" s="336"/>
      <c r="O229" s="336"/>
      <c r="P229" s="336"/>
      <c r="Q229" s="336"/>
      <c r="R229" s="336"/>
      <c r="S229" s="336"/>
      <c r="T229" s="336"/>
      <c r="U229" s="336"/>
      <c r="V229" s="336"/>
      <c r="W229" s="336"/>
      <c r="X229" s="336"/>
      <c r="Y229" s="336"/>
    </row>
    <row r="230" spans="1:25" ht="24.75" customHeight="1" x14ac:dyDescent="0.15">
      <c r="C230" s="331" t="s">
        <v>279</v>
      </c>
      <c r="D230" s="331"/>
      <c r="E230" s="331"/>
      <c r="F230" s="331"/>
      <c r="G230" s="331"/>
      <c r="H230" s="331"/>
      <c r="I230" s="331"/>
      <c r="J230" s="347" t="s">
        <v>478</v>
      </c>
      <c r="K230" s="348"/>
      <c r="L230" s="348"/>
      <c r="M230" s="348"/>
      <c r="N230" s="348"/>
      <c r="O230" s="348"/>
      <c r="P230" s="348"/>
      <c r="Q230" s="348"/>
      <c r="R230" s="348"/>
      <c r="S230" s="348"/>
      <c r="T230" s="348"/>
      <c r="U230" s="349"/>
      <c r="V230" s="347" t="s">
        <v>281</v>
      </c>
      <c r="W230" s="348"/>
      <c r="X230" s="348"/>
      <c r="Y230" s="349"/>
    </row>
    <row r="231" spans="1:25" ht="27.95" customHeight="1" x14ac:dyDescent="0.15">
      <c r="C231" s="393" t="s">
        <v>280</v>
      </c>
      <c r="D231" s="346" t="s">
        <v>473</v>
      </c>
      <c r="E231" s="346"/>
      <c r="F231" s="346"/>
      <c r="G231" s="346"/>
      <c r="H231" s="346"/>
      <c r="I231" s="346"/>
      <c r="J231" s="350" t="s">
        <v>270</v>
      </c>
      <c r="K231" s="351"/>
      <c r="L231" s="351"/>
      <c r="M231" s="351"/>
      <c r="N231" s="351"/>
      <c r="O231" s="352"/>
      <c r="P231" s="337"/>
      <c r="Q231" s="338"/>
      <c r="R231" s="338"/>
      <c r="S231" s="338"/>
      <c r="T231" s="338"/>
      <c r="U231" s="339"/>
      <c r="V231" s="343"/>
      <c r="W231" s="344"/>
      <c r="X231" s="344"/>
      <c r="Y231" s="345"/>
    </row>
    <row r="232" spans="1:25" ht="27.95" customHeight="1" x14ac:dyDescent="0.15">
      <c r="C232" s="393"/>
      <c r="D232" s="346"/>
      <c r="E232" s="346"/>
      <c r="F232" s="346"/>
      <c r="G232" s="346"/>
      <c r="H232" s="346"/>
      <c r="I232" s="346"/>
      <c r="J232" s="350" t="s">
        <v>271</v>
      </c>
      <c r="K232" s="351"/>
      <c r="L232" s="351"/>
      <c r="M232" s="351"/>
      <c r="N232" s="351"/>
      <c r="O232" s="352"/>
      <c r="P232" s="337"/>
      <c r="Q232" s="338"/>
      <c r="R232" s="338"/>
      <c r="S232" s="338"/>
      <c r="T232" s="338"/>
      <c r="U232" s="339"/>
      <c r="V232" s="343"/>
      <c r="W232" s="344"/>
      <c r="X232" s="344"/>
      <c r="Y232" s="345"/>
    </row>
    <row r="233" spans="1:25" ht="27.95" customHeight="1" x14ac:dyDescent="0.15">
      <c r="C233" s="393"/>
      <c r="D233" s="346" t="s">
        <v>474</v>
      </c>
      <c r="E233" s="346"/>
      <c r="F233" s="346"/>
      <c r="G233" s="346"/>
      <c r="H233" s="346"/>
      <c r="I233" s="346"/>
      <c r="J233" s="400" t="s">
        <v>278</v>
      </c>
      <c r="K233" s="401"/>
      <c r="L233" s="401"/>
      <c r="M233" s="401"/>
      <c r="N233" s="401"/>
      <c r="O233" s="402"/>
      <c r="P233" s="337"/>
      <c r="Q233" s="338"/>
      <c r="R233" s="338"/>
      <c r="S233" s="338"/>
      <c r="T233" s="338"/>
      <c r="U233" s="339"/>
      <c r="V233" s="343"/>
      <c r="W233" s="344"/>
      <c r="X233" s="344"/>
      <c r="Y233" s="345"/>
    </row>
    <row r="234" spans="1:25" ht="27.95" customHeight="1" x14ac:dyDescent="0.15">
      <c r="C234" s="393"/>
      <c r="D234" s="346"/>
      <c r="E234" s="346"/>
      <c r="F234" s="346"/>
      <c r="G234" s="346"/>
      <c r="H234" s="346"/>
      <c r="I234" s="346"/>
      <c r="J234" s="350" t="s">
        <v>275</v>
      </c>
      <c r="K234" s="351"/>
      <c r="L234" s="351"/>
      <c r="M234" s="351"/>
      <c r="N234" s="351"/>
      <c r="O234" s="352"/>
      <c r="P234" s="337"/>
      <c r="Q234" s="338"/>
      <c r="R234" s="338"/>
      <c r="S234" s="338"/>
      <c r="T234" s="338"/>
      <c r="U234" s="339"/>
      <c r="V234" s="343"/>
      <c r="W234" s="344"/>
      <c r="X234" s="344"/>
      <c r="Y234" s="345"/>
    </row>
    <row r="235" spans="1:25" ht="27.95" customHeight="1" x14ac:dyDescent="0.15">
      <c r="C235" s="393"/>
      <c r="D235" s="346"/>
      <c r="E235" s="346"/>
      <c r="F235" s="346"/>
      <c r="G235" s="346"/>
      <c r="H235" s="346"/>
      <c r="I235" s="346"/>
      <c r="J235" s="350" t="s">
        <v>276</v>
      </c>
      <c r="K235" s="351"/>
      <c r="L235" s="351"/>
      <c r="M235" s="351"/>
      <c r="N235" s="351"/>
      <c r="O235" s="352"/>
      <c r="P235" s="337"/>
      <c r="Q235" s="338"/>
      <c r="R235" s="338"/>
      <c r="S235" s="338"/>
      <c r="T235" s="338"/>
      <c r="U235" s="339"/>
      <c r="V235" s="343"/>
      <c r="W235" s="344"/>
      <c r="X235" s="344"/>
      <c r="Y235" s="345"/>
    </row>
    <row r="236" spans="1:25" ht="27.95" customHeight="1" x14ac:dyDescent="0.15">
      <c r="C236" s="393"/>
      <c r="D236" s="346" t="s">
        <v>475</v>
      </c>
      <c r="E236" s="346"/>
      <c r="F236" s="346"/>
      <c r="G236" s="346"/>
      <c r="H236" s="346"/>
      <c r="I236" s="346"/>
      <c r="J236" s="350" t="s">
        <v>272</v>
      </c>
      <c r="K236" s="351"/>
      <c r="L236" s="351"/>
      <c r="M236" s="351"/>
      <c r="N236" s="351"/>
      <c r="O236" s="352"/>
      <c r="P236" s="337"/>
      <c r="Q236" s="338"/>
      <c r="R236" s="338"/>
      <c r="S236" s="338"/>
      <c r="T236" s="338"/>
      <c r="U236" s="339"/>
      <c r="V236" s="343"/>
      <c r="W236" s="344"/>
      <c r="X236" s="344"/>
      <c r="Y236" s="345"/>
    </row>
    <row r="237" spans="1:25" ht="27.95" customHeight="1" x14ac:dyDescent="0.15">
      <c r="C237" s="393"/>
      <c r="D237" s="346"/>
      <c r="E237" s="346"/>
      <c r="F237" s="346"/>
      <c r="G237" s="346"/>
      <c r="H237" s="346"/>
      <c r="I237" s="346"/>
      <c r="J237" s="400" t="s">
        <v>277</v>
      </c>
      <c r="K237" s="401"/>
      <c r="L237" s="401"/>
      <c r="M237" s="401"/>
      <c r="N237" s="401"/>
      <c r="O237" s="402"/>
      <c r="P237" s="337"/>
      <c r="Q237" s="338"/>
      <c r="R237" s="338"/>
      <c r="S237" s="338"/>
      <c r="T237" s="338"/>
      <c r="U237" s="339"/>
      <c r="V237" s="343"/>
      <c r="W237" s="344"/>
      <c r="X237" s="344"/>
      <c r="Y237" s="345"/>
    </row>
    <row r="238" spans="1:25" ht="27.95" customHeight="1" x14ac:dyDescent="0.15">
      <c r="C238" s="393"/>
      <c r="D238" s="346"/>
      <c r="E238" s="346"/>
      <c r="F238" s="346"/>
      <c r="G238" s="346"/>
      <c r="H238" s="346"/>
      <c r="I238" s="346"/>
      <c r="J238" s="350" t="s">
        <v>275</v>
      </c>
      <c r="K238" s="351"/>
      <c r="L238" s="351"/>
      <c r="M238" s="351"/>
      <c r="N238" s="351"/>
      <c r="O238" s="352"/>
      <c r="P238" s="337"/>
      <c r="Q238" s="338"/>
      <c r="R238" s="338"/>
      <c r="S238" s="338"/>
      <c r="T238" s="338"/>
      <c r="U238" s="339"/>
      <c r="V238" s="343"/>
      <c r="W238" s="344"/>
      <c r="X238" s="344"/>
      <c r="Y238" s="345"/>
    </row>
    <row r="239" spans="1:25" ht="27.95" customHeight="1" x14ac:dyDescent="0.15">
      <c r="C239" s="393"/>
      <c r="D239" s="346"/>
      <c r="E239" s="346"/>
      <c r="F239" s="346"/>
      <c r="G239" s="346"/>
      <c r="H239" s="346"/>
      <c r="I239" s="346"/>
      <c r="J239" s="340" t="s">
        <v>276</v>
      </c>
      <c r="K239" s="341"/>
      <c r="L239" s="341"/>
      <c r="M239" s="341"/>
      <c r="N239" s="341"/>
      <c r="O239" s="342"/>
      <c r="P239" s="337"/>
      <c r="Q239" s="338"/>
      <c r="R239" s="338"/>
      <c r="S239" s="338"/>
      <c r="T239" s="338"/>
      <c r="U239" s="339"/>
      <c r="V239" s="343"/>
      <c r="W239" s="344"/>
      <c r="X239" s="344"/>
      <c r="Y239" s="345"/>
    </row>
    <row r="240" spans="1:25" ht="27.95" customHeight="1" x14ac:dyDescent="0.15">
      <c r="C240" s="393"/>
      <c r="D240" s="346" t="s">
        <v>476</v>
      </c>
      <c r="E240" s="346"/>
      <c r="F240" s="346"/>
      <c r="G240" s="346"/>
      <c r="H240" s="346"/>
      <c r="I240" s="346"/>
      <c r="J240" s="350" t="s">
        <v>273</v>
      </c>
      <c r="K240" s="351"/>
      <c r="L240" s="351"/>
      <c r="M240" s="351"/>
      <c r="N240" s="351"/>
      <c r="O240" s="352"/>
      <c r="P240" s="337"/>
      <c r="Q240" s="338"/>
      <c r="R240" s="338"/>
      <c r="S240" s="338"/>
      <c r="T240" s="338"/>
      <c r="U240" s="339"/>
      <c r="V240" s="343"/>
      <c r="W240" s="344"/>
      <c r="X240" s="344"/>
      <c r="Y240" s="345"/>
    </row>
    <row r="241" spans="2:26" ht="27.95" customHeight="1" x14ac:dyDescent="0.15">
      <c r="C241" s="393"/>
      <c r="D241" s="346"/>
      <c r="E241" s="346"/>
      <c r="F241" s="346"/>
      <c r="G241" s="346"/>
      <c r="H241" s="346"/>
      <c r="I241" s="346"/>
      <c r="J241" s="350" t="s">
        <v>274</v>
      </c>
      <c r="K241" s="351"/>
      <c r="L241" s="351"/>
      <c r="M241" s="351"/>
      <c r="N241" s="351"/>
      <c r="O241" s="352"/>
      <c r="P241" s="337"/>
      <c r="Q241" s="338"/>
      <c r="R241" s="338"/>
      <c r="S241" s="338"/>
      <c r="T241" s="338"/>
      <c r="U241" s="339"/>
      <c r="V241" s="343"/>
      <c r="W241" s="344"/>
      <c r="X241" s="344"/>
      <c r="Y241" s="345"/>
    </row>
    <row r="242" spans="2:26" ht="27.95" customHeight="1" x14ac:dyDescent="0.15">
      <c r="C242" s="393"/>
      <c r="D242" s="346"/>
      <c r="E242" s="346"/>
      <c r="F242" s="346"/>
      <c r="G242" s="346"/>
      <c r="H242" s="346"/>
      <c r="I242" s="346"/>
      <c r="J242" s="350" t="s">
        <v>275</v>
      </c>
      <c r="K242" s="351"/>
      <c r="L242" s="351"/>
      <c r="M242" s="351"/>
      <c r="N242" s="351"/>
      <c r="O242" s="352"/>
      <c r="P242" s="337"/>
      <c r="Q242" s="338"/>
      <c r="R242" s="338"/>
      <c r="S242" s="338"/>
      <c r="T242" s="338"/>
      <c r="U242" s="339"/>
      <c r="V242" s="343"/>
      <c r="W242" s="344"/>
      <c r="X242" s="344"/>
      <c r="Y242" s="345"/>
    </row>
    <row r="243" spans="2:26" ht="27.95" customHeight="1" x14ac:dyDescent="0.15">
      <c r="C243" s="393"/>
      <c r="D243" s="346"/>
      <c r="E243" s="346"/>
      <c r="F243" s="346"/>
      <c r="G243" s="346"/>
      <c r="H243" s="346"/>
      <c r="I243" s="346"/>
      <c r="J243" s="340" t="s">
        <v>276</v>
      </c>
      <c r="K243" s="341"/>
      <c r="L243" s="341"/>
      <c r="M243" s="341"/>
      <c r="N243" s="341"/>
      <c r="O243" s="342"/>
      <c r="P243" s="337"/>
      <c r="Q243" s="338"/>
      <c r="R243" s="338"/>
      <c r="S243" s="338"/>
      <c r="T243" s="338"/>
      <c r="U243" s="339"/>
      <c r="V243" s="343"/>
      <c r="W243" s="344"/>
      <c r="X243" s="344"/>
      <c r="Y243" s="345"/>
    </row>
    <row r="244" spans="2:26" ht="42.75" customHeight="1" x14ac:dyDescent="0.15">
      <c r="C244" s="393"/>
      <c r="D244" s="346" t="s">
        <v>477</v>
      </c>
      <c r="E244" s="346"/>
      <c r="F244" s="346"/>
      <c r="G244" s="346"/>
      <c r="H244" s="346"/>
      <c r="I244" s="346"/>
      <c r="J244" s="350" t="s">
        <v>479</v>
      </c>
      <c r="K244" s="351"/>
      <c r="L244" s="351"/>
      <c r="M244" s="351"/>
      <c r="N244" s="351"/>
      <c r="O244" s="352"/>
      <c r="P244" s="394"/>
      <c r="Q244" s="395"/>
      <c r="R244" s="395"/>
      <c r="S244" s="395"/>
      <c r="T244" s="395"/>
      <c r="U244" s="396"/>
      <c r="V244" s="343"/>
      <c r="W244" s="344"/>
      <c r="X244" s="344"/>
      <c r="Y244" s="345"/>
      <c r="Z244" s="178">
        <f>SUM(V231:Y244)</f>
        <v>0</v>
      </c>
    </row>
    <row r="245" spans="2:26" ht="12" x14ac:dyDescent="0.15"/>
    <row r="246" spans="2:26" ht="20.100000000000001" customHeight="1" x14ac:dyDescent="0.15">
      <c r="B246" s="35">
        <v>3</v>
      </c>
      <c r="C246" s="336" t="s">
        <v>282</v>
      </c>
      <c r="D246" s="336"/>
      <c r="E246" s="336"/>
      <c r="F246" s="336"/>
      <c r="G246" s="336"/>
      <c r="H246" s="336"/>
      <c r="I246" s="336"/>
      <c r="J246" s="336"/>
      <c r="K246" s="336"/>
      <c r="L246" s="336"/>
      <c r="M246" s="336"/>
      <c r="N246" s="336"/>
      <c r="O246" s="336"/>
      <c r="P246" s="336"/>
      <c r="Q246" s="336"/>
      <c r="R246" s="336"/>
      <c r="S246" s="336"/>
      <c r="T246" s="336"/>
      <c r="U246" s="336"/>
      <c r="V246" s="336"/>
      <c r="W246" s="336"/>
      <c r="X246" s="336"/>
      <c r="Y246" s="336"/>
    </row>
    <row r="247" spans="2:26" ht="20.100000000000001" customHeight="1" x14ac:dyDescent="0.15">
      <c r="C247" s="35" t="s">
        <v>184</v>
      </c>
      <c r="D247" s="336" t="s">
        <v>283</v>
      </c>
      <c r="E247" s="336"/>
      <c r="F247" s="336"/>
      <c r="G247" s="336"/>
      <c r="H247" s="336"/>
      <c r="I247" s="336"/>
      <c r="J247" s="336"/>
      <c r="K247" s="336"/>
      <c r="L247" s="336"/>
      <c r="M247" s="336"/>
      <c r="N247" s="336"/>
      <c r="O247" s="336"/>
      <c r="P247" s="336"/>
      <c r="Q247" s="336"/>
      <c r="R247" s="336"/>
      <c r="S247" s="336"/>
      <c r="T247" s="336"/>
      <c r="U247" s="336"/>
      <c r="V247" s="336"/>
      <c r="W247" s="336"/>
      <c r="X247" s="336"/>
      <c r="Y247" s="336"/>
    </row>
    <row r="248" spans="2:26" ht="20.100000000000001" customHeight="1" x14ac:dyDescent="0.15">
      <c r="D248" s="336" t="s">
        <v>284</v>
      </c>
      <c r="E248" s="336"/>
      <c r="F248" s="336"/>
      <c r="G248" s="336"/>
      <c r="H248" s="336"/>
      <c r="I248" s="336"/>
      <c r="J248" s="336"/>
      <c r="K248" s="336"/>
      <c r="L248" s="336"/>
      <c r="M248" s="336"/>
      <c r="N248" s="336"/>
      <c r="O248" s="336"/>
      <c r="P248" s="336"/>
      <c r="Q248" s="336"/>
      <c r="R248" s="336"/>
      <c r="S248" s="336"/>
      <c r="T248" s="336"/>
      <c r="U248" s="336"/>
      <c r="V248" s="336"/>
      <c r="W248" s="336"/>
      <c r="X248" s="336"/>
      <c r="Y248" s="336"/>
    </row>
    <row r="249" spans="2:26" ht="20.100000000000001" customHeight="1" x14ac:dyDescent="0.15">
      <c r="D249" s="331"/>
      <c r="E249" s="331"/>
      <c r="F249" s="331"/>
      <c r="G249" s="331" t="s">
        <v>861</v>
      </c>
      <c r="H249" s="331"/>
      <c r="I249" s="331"/>
      <c r="J249" s="331" t="s">
        <v>862</v>
      </c>
      <c r="K249" s="331"/>
      <c r="L249" s="331"/>
      <c r="M249" s="331" t="s">
        <v>863</v>
      </c>
      <c r="N249" s="331"/>
      <c r="O249" s="331"/>
      <c r="P249" s="331" t="s">
        <v>864</v>
      </c>
      <c r="Q249" s="331"/>
      <c r="R249" s="331"/>
      <c r="S249" s="331" t="s">
        <v>865</v>
      </c>
      <c r="T249" s="331"/>
      <c r="U249" s="331"/>
    </row>
    <row r="250" spans="2:26" ht="20.100000000000001" customHeight="1" x14ac:dyDescent="0.15">
      <c r="D250" s="331" t="s">
        <v>285</v>
      </c>
      <c r="E250" s="331"/>
      <c r="F250" s="331"/>
      <c r="G250" s="356"/>
      <c r="H250" s="356"/>
      <c r="I250" s="356"/>
      <c r="J250" s="356"/>
      <c r="K250" s="356"/>
      <c r="L250" s="356"/>
      <c r="M250" s="356"/>
      <c r="N250" s="356"/>
      <c r="O250" s="356"/>
      <c r="P250" s="356"/>
      <c r="Q250" s="356"/>
      <c r="R250" s="356"/>
      <c r="S250" s="356"/>
      <c r="T250" s="356"/>
      <c r="U250" s="356"/>
    </row>
    <row r="251" spans="2:26" ht="20.100000000000001" customHeight="1" x14ac:dyDescent="0.15">
      <c r="D251" s="331" t="s">
        <v>286</v>
      </c>
      <c r="E251" s="331"/>
      <c r="F251" s="331"/>
      <c r="G251" s="356" t="str">
        <f>IF(G250=0,"",G250)</f>
        <v/>
      </c>
      <c r="H251" s="356"/>
      <c r="I251" s="356"/>
      <c r="J251" s="356" t="str">
        <f>IF(SUM(G251,J250)=0,"",SUM(G251,J250))</f>
        <v/>
      </c>
      <c r="K251" s="356"/>
      <c r="L251" s="356"/>
      <c r="M251" s="356" t="str">
        <f>IF(SUM(J251,M250)=0,"",SUM(J251,M250))</f>
        <v/>
      </c>
      <c r="N251" s="356"/>
      <c r="O251" s="356"/>
      <c r="P251" s="356" t="str">
        <f>IF(SUM(M251,P250)=0,"",SUM(M251,P250))</f>
        <v/>
      </c>
      <c r="Q251" s="356"/>
      <c r="R251" s="356"/>
      <c r="S251" s="356" t="str">
        <f>IF(SUM(P251,S250)=0,"",SUM(P251,S250))</f>
        <v/>
      </c>
      <c r="T251" s="356"/>
      <c r="U251" s="356"/>
    </row>
    <row r="252" spans="2:26" ht="12" x14ac:dyDescent="0.15"/>
    <row r="253" spans="2:26" ht="20.100000000000001" customHeight="1" x14ac:dyDescent="0.15">
      <c r="D253" s="336" t="s">
        <v>287</v>
      </c>
      <c r="E253" s="336"/>
      <c r="F253" s="336"/>
      <c r="G253" s="336"/>
      <c r="H253" s="336"/>
      <c r="I253" s="336"/>
      <c r="J253" s="336"/>
      <c r="K253" s="336"/>
      <c r="L253" s="336"/>
      <c r="M253" s="336"/>
      <c r="N253" s="336"/>
      <c r="O253" s="336"/>
      <c r="P253" s="336"/>
      <c r="Q253" s="336"/>
      <c r="R253" s="336"/>
      <c r="S253" s="336"/>
      <c r="T253" s="336"/>
      <c r="U253" s="336"/>
      <c r="V253" s="336"/>
      <c r="W253" s="336"/>
      <c r="X253" s="336"/>
      <c r="Y253" s="336"/>
    </row>
    <row r="254" spans="2:26" ht="20.100000000000001" customHeight="1" x14ac:dyDescent="0.15">
      <c r="D254" s="35" t="s">
        <v>288</v>
      </c>
      <c r="E254" s="336" t="s">
        <v>289</v>
      </c>
      <c r="F254" s="336"/>
      <c r="G254" s="336"/>
      <c r="H254" s="336"/>
      <c r="I254" s="336"/>
      <c r="J254" s="336"/>
      <c r="K254" s="334"/>
      <c r="L254" s="334"/>
      <c r="M254" s="336" t="s">
        <v>290</v>
      </c>
      <c r="N254" s="336"/>
      <c r="O254" s="336"/>
      <c r="P254" s="336"/>
      <c r="Q254" s="336"/>
      <c r="R254" s="336"/>
      <c r="S254" s="336"/>
      <c r="T254" s="336"/>
      <c r="U254" s="336"/>
      <c r="V254" s="336"/>
      <c r="W254" s="336"/>
      <c r="X254" s="336"/>
      <c r="Y254" s="336"/>
    </row>
    <row r="255" spans="2:26" ht="20.100000000000001" customHeight="1" x14ac:dyDescent="0.15">
      <c r="D255" s="35" t="s">
        <v>288</v>
      </c>
      <c r="E255" s="335" t="s">
        <v>291</v>
      </c>
      <c r="F255" s="335"/>
      <c r="G255" s="335"/>
      <c r="H255" s="335"/>
      <c r="I255" s="335"/>
      <c r="J255" s="335"/>
      <c r="K255" s="335"/>
      <c r="L255" s="335"/>
      <c r="M255" s="335"/>
      <c r="N255" s="334"/>
      <c r="O255" s="334"/>
      <c r="P255" s="334"/>
      <c r="Q255" s="334"/>
      <c r="R255" s="334"/>
      <c r="S255" s="35" t="s">
        <v>292</v>
      </c>
    </row>
    <row r="256" spans="2:26" ht="20.100000000000001" customHeight="1" x14ac:dyDescent="0.15">
      <c r="D256" s="35" t="s">
        <v>288</v>
      </c>
      <c r="E256" s="335" t="s">
        <v>293</v>
      </c>
      <c r="F256" s="335"/>
      <c r="G256" s="334"/>
      <c r="H256" s="334"/>
      <c r="I256" s="334"/>
      <c r="J256" s="334"/>
      <c r="K256" s="334"/>
      <c r="L256" s="334"/>
      <c r="M256" s="334"/>
      <c r="N256" s="334"/>
      <c r="O256" s="334"/>
      <c r="P256" s="336" t="s">
        <v>294</v>
      </c>
      <c r="Q256" s="336"/>
      <c r="R256" s="336"/>
      <c r="S256" s="336"/>
      <c r="T256" s="336"/>
      <c r="U256" s="336"/>
      <c r="V256" s="336"/>
      <c r="W256" s="336"/>
      <c r="X256" s="336"/>
      <c r="Y256" s="336"/>
    </row>
    <row r="257" spans="2:25" ht="12" x14ac:dyDescent="0.15"/>
    <row r="258" spans="2:25" ht="20.100000000000001" customHeight="1" x14ac:dyDescent="0.15">
      <c r="C258" s="35" t="s">
        <v>185</v>
      </c>
      <c r="D258" s="336" t="s">
        <v>295</v>
      </c>
      <c r="E258" s="336"/>
      <c r="F258" s="336"/>
      <c r="G258" s="336"/>
      <c r="H258" s="336"/>
      <c r="I258" s="336"/>
      <c r="J258" s="336"/>
      <c r="K258" s="336"/>
      <c r="L258" s="336"/>
      <c r="M258" s="336"/>
      <c r="N258" s="336"/>
      <c r="O258" s="336"/>
      <c r="P258" s="336"/>
      <c r="Q258" s="336"/>
      <c r="R258" s="336"/>
      <c r="S258" s="336"/>
      <c r="T258" s="336"/>
      <c r="U258" s="336"/>
      <c r="V258" s="336"/>
      <c r="W258" s="336"/>
      <c r="X258" s="336"/>
      <c r="Y258" s="336"/>
    </row>
    <row r="259" spans="2:25" ht="20.100000000000001" customHeight="1" x14ac:dyDescent="0.15">
      <c r="D259" s="35" t="s">
        <v>288</v>
      </c>
      <c r="E259" s="336" t="s">
        <v>296</v>
      </c>
      <c r="F259" s="336"/>
      <c r="G259" s="336"/>
      <c r="H259" s="336"/>
      <c r="I259" s="334"/>
      <c r="J259" s="334"/>
      <c r="K259" s="336" t="s">
        <v>298</v>
      </c>
      <c r="L259" s="336"/>
      <c r="M259" s="336"/>
      <c r="N259" s="336"/>
      <c r="O259" s="336"/>
      <c r="P259" s="336"/>
      <c r="Q259" s="336"/>
      <c r="R259" s="336"/>
      <c r="S259" s="336"/>
      <c r="T259" s="336"/>
      <c r="U259" s="336"/>
      <c r="V259" s="336"/>
      <c r="W259" s="336"/>
      <c r="X259" s="336"/>
      <c r="Y259" s="336"/>
    </row>
    <row r="260" spans="2:25" ht="20.100000000000001" customHeight="1" x14ac:dyDescent="0.15">
      <c r="D260" s="35" t="s">
        <v>288</v>
      </c>
      <c r="E260" s="336" t="s">
        <v>297</v>
      </c>
      <c r="F260" s="336"/>
      <c r="G260" s="336"/>
      <c r="H260" s="336"/>
      <c r="I260" s="334"/>
      <c r="J260" s="334"/>
      <c r="K260" s="334"/>
      <c r="L260" s="334"/>
      <c r="M260" s="334"/>
      <c r="N260" s="35" t="s">
        <v>292</v>
      </c>
    </row>
    <row r="261" spans="2:25" ht="20.100000000000001" customHeight="1" x14ac:dyDescent="0.15">
      <c r="D261" s="35" t="s">
        <v>288</v>
      </c>
      <c r="E261" s="336" t="s">
        <v>293</v>
      </c>
      <c r="F261" s="336"/>
      <c r="G261" s="334"/>
      <c r="H261" s="334"/>
      <c r="I261" s="334"/>
      <c r="J261" s="334"/>
      <c r="K261" s="334"/>
      <c r="L261" s="334"/>
      <c r="M261" s="334"/>
      <c r="N261" s="334"/>
      <c r="O261" s="334"/>
      <c r="P261" s="336" t="s">
        <v>294</v>
      </c>
      <c r="Q261" s="336"/>
      <c r="R261" s="336"/>
      <c r="S261" s="336"/>
      <c r="T261" s="336"/>
      <c r="U261" s="336"/>
      <c r="V261" s="336"/>
      <c r="W261" s="336"/>
      <c r="X261" s="336"/>
      <c r="Y261" s="336"/>
    </row>
    <row r="262" spans="2:25" ht="12" x14ac:dyDescent="0.15"/>
    <row r="263" spans="2:25" ht="20.100000000000001" customHeight="1" x14ac:dyDescent="0.15">
      <c r="B263" s="35">
        <v>4</v>
      </c>
      <c r="C263" s="336" t="s">
        <v>299</v>
      </c>
      <c r="D263" s="336"/>
      <c r="E263" s="336"/>
      <c r="F263" s="336"/>
      <c r="G263" s="336"/>
      <c r="H263" s="336"/>
      <c r="I263" s="336"/>
      <c r="J263" s="336"/>
      <c r="K263" s="336"/>
      <c r="L263" s="336"/>
      <c r="M263" s="336"/>
      <c r="N263" s="336"/>
      <c r="O263" s="336"/>
      <c r="P263" s="336"/>
      <c r="Q263" s="336"/>
      <c r="R263" s="336"/>
      <c r="S263" s="336"/>
      <c r="T263" s="336"/>
      <c r="U263" s="336"/>
      <c r="V263" s="336"/>
      <c r="W263" s="336"/>
      <c r="X263" s="336"/>
      <c r="Y263" s="336"/>
    </row>
    <row r="264" spans="2:25" ht="20.100000000000001" customHeight="1" x14ac:dyDescent="0.15">
      <c r="C264" s="387" t="s">
        <v>300</v>
      </c>
      <c r="D264" s="353"/>
      <c r="E264" s="353"/>
      <c r="F264" s="353"/>
      <c r="G264" s="353"/>
      <c r="H264" s="369"/>
      <c r="I264" s="347" t="s">
        <v>301</v>
      </c>
      <c r="J264" s="348"/>
      <c r="K264" s="348"/>
      <c r="L264" s="348"/>
      <c r="M264" s="348"/>
      <c r="N264" s="348"/>
      <c r="O264" s="348"/>
      <c r="P264" s="348"/>
      <c r="Q264" s="348"/>
      <c r="R264" s="348"/>
      <c r="S264" s="349"/>
    </row>
    <row r="265" spans="2:25" ht="20.100000000000001" customHeight="1" x14ac:dyDescent="0.15">
      <c r="C265" s="404"/>
      <c r="D265" s="355"/>
      <c r="E265" s="355"/>
      <c r="F265" s="355"/>
      <c r="G265" s="355"/>
      <c r="H265" s="405"/>
      <c r="I265" s="406" t="s">
        <v>302</v>
      </c>
      <c r="J265" s="407"/>
      <c r="K265" s="407"/>
      <c r="L265" s="407"/>
      <c r="M265" s="408"/>
      <c r="N265" s="408"/>
      <c r="O265" s="37" t="s">
        <v>303</v>
      </c>
      <c r="P265" s="355"/>
      <c r="Q265" s="355"/>
      <c r="R265" s="355"/>
      <c r="S265" s="405"/>
    </row>
    <row r="266" spans="2:25" ht="20.100000000000001" customHeight="1" x14ac:dyDescent="0.15">
      <c r="C266" s="370"/>
      <c r="D266" s="334"/>
      <c r="E266" s="334"/>
      <c r="F266" s="334"/>
      <c r="G266" s="334"/>
      <c r="H266" s="371"/>
      <c r="I266" s="409">
        <f>別紙様式第1号【活動計画書】!U72-'【協定書（基礎単価）】'!Z244</f>
        <v>0</v>
      </c>
      <c r="J266" s="334"/>
      <c r="K266" s="334"/>
      <c r="L266" s="334"/>
      <c r="M266" s="334"/>
      <c r="N266" s="334"/>
      <c r="O266" s="334"/>
      <c r="P266" s="334"/>
      <c r="Q266" s="334"/>
      <c r="R266" s="334"/>
      <c r="S266" s="371"/>
    </row>
  </sheetData>
  <mergeCells count="476">
    <mergeCell ref="E42:T42"/>
    <mergeCell ref="C220:Y221"/>
    <mergeCell ref="C263:Y263"/>
    <mergeCell ref="C264:H266"/>
    <mergeCell ref="I264:S264"/>
    <mergeCell ref="I265:L265"/>
    <mergeCell ref="M265:N265"/>
    <mergeCell ref="I266:S266"/>
    <mergeCell ref="P265:S265"/>
    <mergeCell ref="E259:H259"/>
    <mergeCell ref="E260:H260"/>
    <mergeCell ref="E261:F261"/>
    <mergeCell ref="K259:Y259"/>
    <mergeCell ref="P261:Y261"/>
    <mergeCell ref="I259:J259"/>
    <mergeCell ref="G261:O261"/>
    <mergeCell ref="D258:Y258"/>
    <mergeCell ref="E256:F256"/>
    <mergeCell ref="G256:O256"/>
    <mergeCell ref="C227:I227"/>
    <mergeCell ref="J227:O227"/>
    <mergeCell ref="P256:Y256"/>
    <mergeCell ref="D253:Y253"/>
    <mergeCell ref="E255:M255"/>
    <mergeCell ref="N255:R255"/>
    <mergeCell ref="S249:U249"/>
    <mergeCell ref="D249:F249"/>
    <mergeCell ref="G249:I249"/>
    <mergeCell ref="J249:L249"/>
    <mergeCell ref="M249:O249"/>
    <mergeCell ref="P249:R249"/>
    <mergeCell ref="C246:Y246"/>
    <mergeCell ref="D248:Y248"/>
    <mergeCell ref="D247:Y247"/>
    <mergeCell ref="S250:U250"/>
    <mergeCell ref="G251:I251"/>
    <mergeCell ref="J251:L251"/>
    <mergeCell ref="M251:O251"/>
    <mergeCell ref="P251:R251"/>
    <mergeCell ref="S251:U251"/>
    <mergeCell ref="D251:F251"/>
    <mergeCell ref="D250:F250"/>
    <mergeCell ref="G250:I250"/>
    <mergeCell ref="J250:L250"/>
    <mergeCell ref="M250:O250"/>
    <mergeCell ref="P250:R250"/>
    <mergeCell ref="C222:Y222"/>
    <mergeCell ref="C225:Y225"/>
    <mergeCell ref="P227:Y227"/>
    <mergeCell ref="C230:I230"/>
    <mergeCell ref="C231:C244"/>
    <mergeCell ref="C229:Y229"/>
    <mergeCell ref="P240:U240"/>
    <mergeCell ref="P241:U241"/>
    <mergeCell ref="P242:U242"/>
    <mergeCell ref="P243:U243"/>
    <mergeCell ref="P244:U244"/>
    <mergeCell ref="J244:O244"/>
    <mergeCell ref="J238:O238"/>
    <mergeCell ref="C223:Y223"/>
    <mergeCell ref="D231:I232"/>
    <mergeCell ref="J231:O231"/>
    <mergeCell ref="J232:O232"/>
    <mergeCell ref="J236:O236"/>
    <mergeCell ref="J237:O237"/>
    <mergeCell ref="J233:O233"/>
    <mergeCell ref="J240:O240"/>
    <mergeCell ref="J241:O241"/>
    <mergeCell ref="J234:O234"/>
    <mergeCell ref="J235:O235"/>
    <mergeCell ref="C213:D213"/>
    <mergeCell ref="C214:D214"/>
    <mergeCell ref="C215:D215"/>
    <mergeCell ref="C216:D216"/>
    <mergeCell ref="I216:W216"/>
    <mergeCell ref="C217:D217"/>
    <mergeCell ref="E217:Y218"/>
    <mergeCell ref="F216:G216"/>
    <mergeCell ref="E206:Y206"/>
    <mergeCell ref="C206:D206"/>
    <mergeCell ref="C207:D207"/>
    <mergeCell ref="C208:D208"/>
    <mergeCell ref="C209:D209"/>
    <mergeCell ref="C210:D210"/>
    <mergeCell ref="C211:D211"/>
    <mergeCell ref="C212:D212"/>
    <mergeCell ref="F211:Y211"/>
    <mergeCell ref="F212:Y212"/>
    <mergeCell ref="F213:Y213"/>
    <mergeCell ref="F214:Y214"/>
    <mergeCell ref="F215:Y215"/>
    <mergeCell ref="C204:Y204"/>
    <mergeCell ref="C205:Y205"/>
    <mergeCell ref="F207:Y207"/>
    <mergeCell ref="F208:Y208"/>
    <mergeCell ref="F209:Y209"/>
    <mergeCell ref="F210:Y210"/>
    <mergeCell ref="R200:T200"/>
    <mergeCell ref="R201:T201"/>
    <mergeCell ref="V200:X200"/>
    <mergeCell ref="V201:X201"/>
    <mergeCell ref="F202:Y202"/>
    <mergeCell ref="C199:Y199"/>
    <mergeCell ref="C200:E200"/>
    <mergeCell ref="C201:E201"/>
    <mergeCell ref="C202:E202"/>
    <mergeCell ref="F200:H200"/>
    <mergeCell ref="F201:H201"/>
    <mergeCell ref="L200:N200"/>
    <mergeCell ref="L201:N201"/>
    <mergeCell ref="C195:D195"/>
    <mergeCell ref="C196:D196"/>
    <mergeCell ref="F188:Y188"/>
    <mergeCell ref="C188:D188"/>
    <mergeCell ref="C198:Y198"/>
    <mergeCell ref="F195:Y195"/>
    <mergeCell ref="F196:Y196"/>
    <mergeCell ref="C187:D187"/>
    <mergeCell ref="C189:D189"/>
    <mergeCell ref="C190:D190"/>
    <mergeCell ref="C191:D191"/>
    <mergeCell ref="C192:D192"/>
    <mergeCell ref="C193:D193"/>
    <mergeCell ref="C194:D194"/>
    <mergeCell ref="F190:Y190"/>
    <mergeCell ref="F191:Y191"/>
    <mergeCell ref="F192:Y192"/>
    <mergeCell ref="F193:Y193"/>
    <mergeCell ref="F194:Y194"/>
    <mergeCell ref="F187:Y187"/>
    <mergeCell ref="F189:Y189"/>
    <mergeCell ref="C183:Y183"/>
    <mergeCell ref="D184:Y184"/>
    <mergeCell ref="E185:Y185"/>
    <mergeCell ref="C186:D186"/>
    <mergeCell ref="E186:Y186"/>
    <mergeCell ref="C179:D180"/>
    <mergeCell ref="C181:D181"/>
    <mergeCell ref="E181:Y181"/>
    <mergeCell ref="C182:Y182"/>
    <mergeCell ref="E179:O179"/>
    <mergeCell ref="E180:O180"/>
    <mergeCell ref="P179:Y179"/>
    <mergeCell ref="P180:Y180"/>
    <mergeCell ref="C178:D178"/>
    <mergeCell ref="P173:Y173"/>
    <mergeCell ref="P174:Y174"/>
    <mergeCell ref="P175:Y175"/>
    <mergeCell ref="P176:Y176"/>
    <mergeCell ref="P177:Y177"/>
    <mergeCell ref="P178:Y178"/>
    <mergeCell ref="E177:O177"/>
    <mergeCell ref="E178:O178"/>
    <mergeCell ref="E173:O173"/>
    <mergeCell ref="E174:O174"/>
    <mergeCell ref="E175:O175"/>
    <mergeCell ref="E176:O176"/>
    <mergeCell ref="C173:D173"/>
    <mergeCell ref="C174:D174"/>
    <mergeCell ref="C175:D175"/>
    <mergeCell ref="C176:D176"/>
    <mergeCell ref="C177:D177"/>
    <mergeCell ref="C167:Y167"/>
    <mergeCell ref="D168:Y168"/>
    <mergeCell ref="E171:O171"/>
    <mergeCell ref="E172:O172"/>
    <mergeCell ref="C169:O169"/>
    <mergeCell ref="C170:D170"/>
    <mergeCell ref="C171:D171"/>
    <mergeCell ref="C172:D172"/>
    <mergeCell ref="P169:Y169"/>
    <mergeCell ref="E170:O170"/>
    <mergeCell ref="P170:Y170"/>
    <mergeCell ref="P171:Y171"/>
    <mergeCell ref="P172:Y172"/>
    <mergeCell ref="C136:J136"/>
    <mergeCell ref="K136:M137"/>
    <mergeCell ref="N136:P137"/>
    <mergeCell ref="Q136:S137"/>
    <mergeCell ref="T136:V137"/>
    <mergeCell ref="W136:Y137"/>
    <mergeCell ref="C137:D137"/>
    <mergeCell ref="E137:F137"/>
    <mergeCell ref="G137:H137"/>
    <mergeCell ref="I137:J137"/>
    <mergeCell ref="I121:K121"/>
    <mergeCell ref="K113:M113"/>
    <mergeCell ref="N113:P113"/>
    <mergeCell ref="K114:M114"/>
    <mergeCell ref="W111:Y112"/>
    <mergeCell ref="C115:D115"/>
    <mergeCell ref="E115:Y116"/>
    <mergeCell ref="C117:D117"/>
    <mergeCell ref="E117:Y117"/>
    <mergeCell ref="C118:D118"/>
    <mergeCell ref="C127:W127"/>
    <mergeCell ref="C135:Y135"/>
    <mergeCell ref="I122:K122"/>
    <mergeCell ref="L122:Q122"/>
    <mergeCell ref="C125:H125"/>
    <mergeCell ref="C126:H126"/>
    <mergeCell ref="C122:H122"/>
    <mergeCell ref="I126:K126"/>
    <mergeCell ref="L126:Q126"/>
    <mergeCell ref="I125:K125"/>
    <mergeCell ref="L125:Q125"/>
    <mergeCell ref="C124:H124"/>
    <mergeCell ref="I124:K124"/>
    <mergeCell ref="L124:Q124"/>
    <mergeCell ref="C134:Y134"/>
    <mergeCell ref="B85:E85"/>
    <mergeCell ref="F85:I85"/>
    <mergeCell ref="L121:Q121"/>
    <mergeCell ref="B88:Y88"/>
    <mergeCell ref="C109:Y109"/>
    <mergeCell ref="B82:E84"/>
    <mergeCell ref="F83:I84"/>
    <mergeCell ref="F82:Y82"/>
    <mergeCell ref="B86:E86"/>
    <mergeCell ref="F86:I86"/>
    <mergeCell ref="C120:Y120"/>
    <mergeCell ref="C121:H121"/>
    <mergeCell ref="J83:M83"/>
    <mergeCell ref="C100:V100"/>
    <mergeCell ref="S101:V102"/>
    <mergeCell ref="C102:E102"/>
    <mergeCell ref="F102:H102"/>
    <mergeCell ref="C104:E104"/>
    <mergeCell ref="F104:H104"/>
    <mergeCell ref="M94:R94"/>
    <mergeCell ref="C95:D95"/>
    <mergeCell ref="E95:Y96"/>
    <mergeCell ref="C97:D97"/>
    <mergeCell ref="E97:Y97"/>
    <mergeCell ref="N83:Q83"/>
    <mergeCell ref="R83:U83"/>
    <mergeCell ref="V83:Y83"/>
    <mergeCell ref="B72:C72"/>
    <mergeCell ref="C80:Y80"/>
    <mergeCell ref="B68:Y68"/>
    <mergeCell ref="D69:Y69"/>
    <mergeCell ref="D70:Y70"/>
    <mergeCell ref="D71:Y71"/>
    <mergeCell ref="D72:Y72"/>
    <mergeCell ref="B76:C76"/>
    <mergeCell ref="B74:C74"/>
    <mergeCell ref="D74:Y74"/>
    <mergeCell ref="B75:Y75"/>
    <mergeCell ref="D76:Y76"/>
    <mergeCell ref="D77:Y77"/>
    <mergeCell ref="B47:G47"/>
    <mergeCell ref="D67:Y67"/>
    <mergeCell ref="B67:C67"/>
    <mergeCell ref="B69:C69"/>
    <mergeCell ref="B70:C70"/>
    <mergeCell ref="B71:C71"/>
    <mergeCell ref="C56:G56"/>
    <mergeCell ref="T81:W81"/>
    <mergeCell ref="B81:D81"/>
    <mergeCell ref="O61:T61"/>
    <mergeCell ref="D78:Y78"/>
    <mergeCell ref="B77:C77"/>
    <mergeCell ref="B78:C78"/>
    <mergeCell ref="A1:C1"/>
    <mergeCell ref="A11:Y11"/>
    <mergeCell ref="A12:Y12"/>
    <mergeCell ref="C44:Y44"/>
    <mergeCell ref="C55:Y55"/>
    <mergeCell ref="B49:G49"/>
    <mergeCell ref="B66:Y66"/>
    <mergeCell ref="B50:G50"/>
    <mergeCell ref="B52:G52"/>
    <mergeCell ref="B46:G46"/>
    <mergeCell ref="H46:Q46"/>
    <mergeCell ref="H47:Q47"/>
    <mergeCell ref="H48:Q48"/>
    <mergeCell ref="H49:Q49"/>
    <mergeCell ref="H50:Q50"/>
    <mergeCell ref="C53:Y54"/>
    <mergeCell ref="C45:Y45"/>
    <mergeCell ref="H52:Q52"/>
    <mergeCell ref="B51:G51"/>
    <mergeCell ref="H51:Q51"/>
    <mergeCell ref="N114:P114"/>
    <mergeCell ref="B48:G48"/>
    <mergeCell ref="C65:Y65"/>
    <mergeCell ref="B42:D42"/>
    <mergeCell ref="C89:Y89"/>
    <mergeCell ref="C90:V90"/>
    <mergeCell ref="S91:V92"/>
    <mergeCell ref="C92:E92"/>
    <mergeCell ref="F92:H92"/>
    <mergeCell ref="C91:H91"/>
    <mergeCell ref="I91:L92"/>
    <mergeCell ref="M91:R92"/>
    <mergeCell ref="H56:N56"/>
    <mergeCell ref="O56:T56"/>
    <mergeCell ref="U56:Y56"/>
    <mergeCell ref="H57:N57"/>
    <mergeCell ref="O57:T57"/>
    <mergeCell ref="U57:Y57"/>
    <mergeCell ref="H58:N58"/>
    <mergeCell ref="O58:T58"/>
    <mergeCell ref="U58:Y58"/>
    <mergeCell ref="C60:Y60"/>
    <mergeCell ref="C61:G61"/>
    <mergeCell ref="H61:N61"/>
    <mergeCell ref="K111:M112"/>
    <mergeCell ref="N111:P112"/>
    <mergeCell ref="Q111:S112"/>
    <mergeCell ref="T111:V112"/>
    <mergeCell ref="C93:E93"/>
    <mergeCell ref="F93:H93"/>
    <mergeCell ref="I93:L93"/>
    <mergeCell ref="M93:R93"/>
    <mergeCell ref="S93:V94"/>
    <mergeCell ref="C94:E94"/>
    <mergeCell ref="F94:H94"/>
    <mergeCell ref="I94:L94"/>
    <mergeCell ref="C103:E103"/>
    <mergeCell ref="F103:H103"/>
    <mergeCell ref="I103:L103"/>
    <mergeCell ref="M103:R103"/>
    <mergeCell ref="S103:V104"/>
    <mergeCell ref="I104:L104"/>
    <mergeCell ref="M104:R104"/>
    <mergeCell ref="C101:H101"/>
    <mergeCell ref="I101:L102"/>
    <mergeCell ref="M101:R102"/>
    <mergeCell ref="C99:Y99"/>
    <mergeCell ref="E112:F112"/>
    <mergeCell ref="C105:D105"/>
    <mergeCell ref="E105:Y106"/>
    <mergeCell ref="C107:D107"/>
    <mergeCell ref="E107:Y107"/>
    <mergeCell ref="C112:D112"/>
    <mergeCell ref="C114:D114"/>
    <mergeCell ref="E118:Y118"/>
    <mergeCell ref="C123:H123"/>
    <mergeCell ref="I123:K123"/>
    <mergeCell ref="L123:Q123"/>
    <mergeCell ref="E114:F114"/>
    <mergeCell ref="G112:H112"/>
    <mergeCell ref="G114:H114"/>
    <mergeCell ref="I112:J112"/>
    <mergeCell ref="I114:J114"/>
    <mergeCell ref="C111:J111"/>
    <mergeCell ref="C113:D113"/>
    <mergeCell ref="E113:F113"/>
    <mergeCell ref="G113:H113"/>
    <mergeCell ref="I113:J113"/>
    <mergeCell ref="Q113:S114"/>
    <mergeCell ref="T113:V114"/>
    <mergeCell ref="W113:Y114"/>
    <mergeCell ref="C110:Y110"/>
    <mergeCell ref="E138:F138"/>
    <mergeCell ref="G138:H138"/>
    <mergeCell ref="I138:J138"/>
    <mergeCell ref="K138:M138"/>
    <mergeCell ref="N138:P138"/>
    <mergeCell ref="Q138:S139"/>
    <mergeCell ref="T138:V139"/>
    <mergeCell ref="W138:Y139"/>
    <mergeCell ref="C139:D139"/>
    <mergeCell ref="E139:F139"/>
    <mergeCell ref="G139:H139"/>
    <mergeCell ref="I139:J139"/>
    <mergeCell ref="K139:M139"/>
    <mergeCell ref="N139:P139"/>
    <mergeCell ref="C138:D138"/>
    <mergeCell ref="C140:D140"/>
    <mergeCell ref="E140:Y141"/>
    <mergeCell ref="C142:D142"/>
    <mergeCell ref="E142:Y142"/>
    <mergeCell ref="C143:D143"/>
    <mergeCell ref="E143:Y143"/>
    <mergeCell ref="C156:Y156"/>
    <mergeCell ref="C145:Y145"/>
    <mergeCell ref="C146:Y146"/>
    <mergeCell ref="C147:J147"/>
    <mergeCell ref="K147:M148"/>
    <mergeCell ref="N147:P148"/>
    <mergeCell ref="Q147:S148"/>
    <mergeCell ref="T147:V148"/>
    <mergeCell ref="W147:Y148"/>
    <mergeCell ref="C148:D148"/>
    <mergeCell ref="E148:F148"/>
    <mergeCell ref="G148:H148"/>
    <mergeCell ref="I148:J148"/>
    <mergeCell ref="C149:D149"/>
    <mergeCell ref="E149:F149"/>
    <mergeCell ref="G149:H149"/>
    <mergeCell ref="I149:J149"/>
    <mergeCell ref="K149:M149"/>
    <mergeCell ref="N149:P149"/>
    <mergeCell ref="Q149:S150"/>
    <mergeCell ref="T149:V150"/>
    <mergeCell ref="W149:Y150"/>
    <mergeCell ref="C150:D150"/>
    <mergeCell ref="E150:F150"/>
    <mergeCell ref="G150:H150"/>
    <mergeCell ref="I150:J150"/>
    <mergeCell ref="K150:M150"/>
    <mergeCell ref="N150:P150"/>
    <mergeCell ref="D233:I235"/>
    <mergeCell ref="J242:O242"/>
    <mergeCell ref="J243:O243"/>
    <mergeCell ref="C151:D151"/>
    <mergeCell ref="E151:Y152"/>
    <mergeCell ref="C153:D153"/>
    <mergeCell ref="E153:Y153"/>
    <mergeCell ref="C154:D154"/>
    <mergeCell ref="E154:Y154"/>
    <mergeCell ref="C159:D159"/>
    <mergeCell ref="E159:Y159"/>
    <mergeCell ref="C160:D160"/>
    <mergeCell ref="C161:D161"/>
    <mergeCell ref="C157:Y157"/>
    <mergeCell ref="D158:Y158"/>
    <mergeCell ref="F162:Y162"/>
    <mergeCell ref="F163:Y163"/>
    <mergeCell ref="E163:E164"/>
    <mergeCell ref="C162:D162"/>
    <mergeCell ref="C163:D164"/>
    <mergeCell ref="F164:Y164"/>
    <mergeCell ref="F160:Y160"/>
    <mergeCell ref="F161:Y161"/>
    <mergeCell ref="D165:Y165"/>
    <mergeCell ref="V241:Y241"/>
    <mergeCell ref="V242:Y242"/>
    <mergeCell ref="V243:Y243"/>
    <mergeCell ref="V244:Y244"/>
    <mergeCell ref="D236:I239"/>
    <mergeCell ref="D240:I243"/>
    <mergeCell ref="V230:Y230"/>
    <mergeCell ref="V231:Y231"/>
    <mergeCell ref="V232:Y232"/>
    <mergeCell ref="V233:Y233"/>
    <mergeCell ref="V234:Y234"/>
    <mergeCell ref="V235:Y235"/>
    <mergeCell ref="V236:Y236"/>
    <mergeCell ref="V237:Y237"/>
    <mergeCell ref="V238:Y238"/>
    <mergeCell ref="D244:I244"/>
    <mergeCell ref="J230:U230"/>
    <mergeCell ref="P231:U231"/>
    <mergeCell ref="P232:U232"/>
    <mergeCell ref="P233:U233"/>
    <mergeCell ref="P234:U234"/>
    <mergeCell ref="P235:U235"/>
    <mergeCell ref="P236:U236"/>
    <mergeCell ref="P237:U237"/>
    <mergeCell ref="C62:G62"/>
    <mergeCell ref="H62:N62"/>
    <mergeCell ref="O62:T62"/>
    <mergeCell ref="C63:Y63"/>
    <mergeCell ref="C57:G57"/>
    <mergeCell ref="C58:G58"/>
    <mergeCell ref="I260:M260"/>
    <mergeCell ref="B37:D37"/>
    <mergeCell ref="B38:D38"/>
    <mergeCell ref="B39:D39"/>
    <mergeCell ref="B40:D40"/>
    <mergeCell ref="B41:D41"/>
    <mergeCell ref="E38:T38"/>
    <mergeCell ref="E39:T39"/>
    <mergeCell ref="E40:T40"/>
    <mergeCell ref="E41:T41"/>
    <mergeCell ref="P238:U238"/>
    <mergeCell ref="J239:O239"/>
    <mergeCell ref="P239:U239"/>
    <mergeCell ref="K254:L254"/>
    <mergeCell ref="E254:J254"/>
    <mergeCell ref="M254:Y254"/>
    <mergeCell ref="V239:Y239"/>
    <mergeCell ref="V240:Y240"/>
  </mergeCells>
  <phoneticPr fontId="2"/>
  <dataValidations count="3">
    <dataValidation type="list" allowBlank="1" showInputMessage="1" showErrorMessage="1" sqref="I122:K125 C207:D216 C187:D196 J200:J201 P200:P201 C170:D180 C160:D164 B76:C78">
      <formula1>$AB$121:$AB$122</formula1>
    </dataValidation>
    <dataValidation type="list" allowBlank="1" showInputMessage="1" showErrorMessage="1" sqref="H57:N58">
      <formula1>$Z$57:$Z$60</formula1>
    </dataValidation>
    <dataValidation type="list" allowBlank="1" showInputMessage="1" showErrorMessage="1" sqref="B69:C72">
      <formula1>$AB$120:$AB$121</formula1>
    </dataValidation>
  </dataValidations>
  <pageMargins left="0.70866141732283472" right="0.39370078740157483" top="0.5" bottom="0.35" header="0.31496062992125984" footer="0.2"/>
  <pageSetup paperSize="9" scale="90" orientation="portrait" r:id="rId1"/>
  <rowBreaks count="5" manualBreakCount="5">
    <brk id="43" max="24" man="1"/>
    <brk id="86" max="24" man="1"/>
    <brk id="133" max="24" man="1"/>
    <brk id="181" max="24" man="1"/>
    <brk id="223" max="2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view="pageBreakPreview" zoomScaleNormal="100" zoomScaleSheetLayoutView="100" workbookViewId="0">
      <selection activeCell="T20" sqref="T20:Y22"/>
    </sheetView>
  </sheetViews>
  <sheetFormatPr defaultColWidth="3.5703125" defaultRowHeight="20.100000000000001" customHeight="1" x14ac:dyDescent="0.15"/>
  <cols>
    <col min="1" max="7" width="3.5703125" style="46"/>
    <col min="8" max="8" width="3.7109375" style="46" customWidth="1"/>
    <col min="9" max="9" width="3.5703125" style="46"/>
    <col min="10" max="10" width="4.85546875" style="46" customWidth="1"/>
    <col min="11" max="11" width="3.5703125" style="46"/>
    <col min="12" max="12" width="4.5703125" style="46" customWidth="1"/>
    <col min="13" max="16384" width="3.5703125" style="46"/>
  </cols>
  <sheetData>
    <row r="1" spans="1:25" ht="20.100000000000001" customHeight="1" x14ac:dyDescent="0.15">
      <c r="A1" s="441" t="s">
        <v>304</v>
      </c>
      <c r="B1" s="441"/>
      <c r="C1" s="441"/>
      <c r="D1" s="441"/>
      <c r="E1" s="441"/>
      <c r="F1" s="441"/>
      <c r="G1" s="441"/>
      <c r="H1" s="441"/>
      <c r="I1" s="441"/>
      <c r="J1" s="441"/>
      <c r="K1" s="441"/>
      <c r="L1" s="441"/>
      <c r="M1" s="441"/>
      <c r="N1" s="441"/>
      <c r="O1" s="441"/>
      <c r="P1" s="441"/>
      <c r="Q1" s="441"/>
      <c r="R1" s="441"/>
      <c r="S1" s="441"/>
      <c r="T1" s="441"/>
      <c r="U1" s="441"/>
      <c r="V1" s="441"/>
      <c r="W1" s="441"/>
      <c r="X1" s="441"/>
      <c r="Y1" s="441"/>
    </row>
    <row r="2" spans="1:25" ht="12" x14ac:dyDescent="0.15"/>
    <row r="3" spans="1:25" ht="20.100000000000001" customHeight="1" x14ac:dyDescent="0.15">
      <c r="A3" s="47" t="s">
        <v>305</v>
      </c>
      <c r="C3" s="441" t="s">
        <v>306</v>
      </c>
      <c r="D3" s="441"/>
      <c r="E3" s="441"/>
      <c r="F3" s="441"/>
      <c r="G3" s="441"/>
      <c r="H3" s="441"/>
      <c r="I3" s="441"/>
      <c r="J3" s="441"/>
      <c r="K3" s="441"/>
      <c r="L3" s="441"/>
      <c r="M3" s="441"/>
      <c r="N3" s="441"/>
      <c r="O3" s="441"/>
      <c r="P3" s="441"/>
      <c r="Q3" s="441"/>
      <c r="R3" s="441"/>
      <c r="S3" s="441"/>
      <c r="T3" s="441"/>
      <c r="U3" s="441"/>
      <c r="V3" s="441"/>
      <c r="W3" s="441"/>
      <c r="X3" s="441"/>
      <c r="Y3" s="441"/>
    </row>
    <row r="4" spans="1:25" ht="20.100000000000001" customHeight="1" x14ac:dyDescent="0.15">
      <c r="C4" s="425" t="s">
        <v>480</v>
      </c>
      <c r="D4" s="425"/>
      <c r="E4" s="425"/>
      <c r="F4" s="425"/>
      <c r="G4" s="425"/>
      <c r="H4" s="425"/>
      <c r="I4" s="425"/>
      <c r="J4" s="425"/>
      <c r="K4" s="425"/>
      <c r="L4" s="425"/>
      <c r="M4" s="425"/>
      <c r="N4" s="48"/>
      <c r="O4" s="48"/>
      <c r="P4" s="48"/>
      <c r="Q4" s="48"/>
      <c r="R4" s="48"/>
      <c r="S4" s="48"/>
      <c r="T4" s="48"/>
      <c r="U4" s="48"/>
      <c r="V4" s="48"/>
      <c r="W4" s="48"/>
      <c r="X4" s="48"/>
      <c r="Y4" s="48"/>
    </row>
    <row r="5" spans="1:25" ht="20.100000000000001" customHeight="1" x14ac:dyDescent="0.15">
      <c r="C5" s="410" t="s">
        <v>481</v>
      </c>
      <c r="D5" s="410"/>
      <c r="E5" s="410"/>
      <c r="F5" s="410" t="s">
        <v>482</v>
      </c>
      <c r="G5" s="410"/>
      <c r="H5" s="410"/>
      <c r="I5" s="410"/>
      <c r="J5" s="410"/>
      <c r="K5" s="410"/>
      <c r="L5" s="410"/>
      <c r="M5" s="410"/>
      <c r="N5" s="410"/>
      <c r="O5" s="410"/>
      <c r="P5" s="410"/>
      <c r="Q5" s="410"/>
      <c r="R5" s="410"/>
      <c r="S5" s="410"/>
      <c r="T5" s="410"/>
      <c r="U5" s="410"/>
      <c r="V5" s="410"/>
      <c r="W5" s="89"/>
      <c r="X5" s="89"/>
      <c r="Y5" s="89"/>
    </row>
    <row r="6" spans="1:25" ht="20.100000000000001" customHeight="1" x14ac:dyDescent="0.15">
      <c r="C6" s="410"/>
      <c r="D6" s="410"/>
      <c r="E6" s="410"/>
      <c r="F6" s="410" t="s">
        <v>483</v>
      </c>
      <c r="G6" s="410"/>
      <c r="H6" s="410"/>
      <c r="I6" s="410"/>
      <c r="J6" s="410"/>
      <c r="K6" s="410"/>
      <c r="L6" s="410"/>
      <c r="M6" s="410"/>
      <c r="N6" s="410"/>
      <c r="O6" s="410"/>
      <c r="P6" s="410"/>
      <c r="Q6" s="410"/>
      <c r="R6" s="410"/>
      <c r="S6" s="410"/>
      <c r="T6" s="410"/>
      <c r="U6" s="410"/>
      <c r="V6" s="410"/>
      <c r="W6" s="48"/>
      <c r="X6" s="48"/>
      <c r="Y6" s="48"/>
    </row>
    <row r="7" spans="1:25" ht="12" x14ac:dyDescent="0.15">
      <c r="C7" s="48"/>
      <c r="D7" s="48"/>
      <c r="E7" s="48"/>
      <c r="F7" s="48"/>
      <c r="G7" s="48"/>
      <c r="H7" s="48"/>
      <c r="I7" s="48"/>
      <c r="J7" s="48"/>
      <c r="K7" s="48"/>
      <c r="L7" s="48"/>
      <c r="M7" s="48"/>
      <c r="N7" s="48"/>
      <c r="O7" s="48"/>
      <c r="P7" s="48"/>
      <c r="Q7" s="48"/>
      <c r="R7" s="48"/>
      <c r="S7" s="48"/>
      <c r="T7" s="48"/>
      <c r="U7" s="48"/>
      <c r="V7" s="48"/>
      <c r="W7" s="48"/>
      <c r="X7" s="48"/>
      <c r="Y7" s="48"/>
    </row>
    <row r="8" spans="1:25" ht="20.100000000000001" customHeight="1" x14ac:dyDescent="0.15">
      <c r="A8" s="441" t="s">
        <v>310</v>
      </c>
      <c r="B8" s="441"/>
      <c r="C8" s="441"/>
      <c r="D8" s="441"/>
      <c r="E8" s="441"/>
      <c r="F8" s="441"/>
      <c r="G8" s="441"/>
      <c r="H8" s="441"/>
      <c r="I8" s="441"/>
      <c r="J8" s="441"/>
      <c r="K8" s="441"/>
      <c r="L8" s="441"/>
      <c r="M8" s="441"/>
      <c r="N8" s="441"/>
      <c r="O8" s="441"/>
      <c r="P8" s="441"/>
      <c r="Q8" s="441"/>
      <c r="R8" s="441"/>
      <c r="S8" s="441"/>
      <c r="T8" s="441"/>
      <c r="U8" s="441"/>
      <c r="V8" s="441"/>
      <c r="W8" s="441"/>
      <c r="X8" s="441"/>
      <c r="Y8" s="441"/>
    </row>
    <row r="9" spans="1:25" ht="12" x14ac:dyDescent="0.15"/>
    <row r="10" spans="1:25" ht="20.100000000000001" customHeight="1" x14ac:dyDescent="0.15">
      <c r="A10" s="90" t="s">
        <v>311</v>
      </c>
      <c r="C10" s="441" t="s">
        <v>312</v>
      </c>
      <c r="D10" s="441"/>
      <c r="E10" s="441"/>
      <c r="F10" s="441"/>
      <c r="G10" s="441"/>
      <c r="H10" s="441"/>
      <c r="I10" s="441"/>
      <c r="J10" s="441"/>
      <c r="K10" s="441"/>
      <c r="L10" s="441"/>
      <c r="M10" s="441"/>
      <c r="N10" s="441"/>
      <c r="O10" s="441"/>
      <c r="P10" s="441"/>
      <c r="Q10" s="441"/>
      <c r="R10" s="441"/>
      <c r="S10" s="441"/>
      <c r="T10" s="441"/>
      <c r="U10" s="441"/>
      <c r="V10" s="441"/>
      <c r="W10" s="441"/>
      <c r="X10" s="441"/>
      <c r="Y10" s="441"/>
    </row>
    <row r="11" spans="1:25" ht="20.100000000000001" customHeight="1" x14ac:dyDescent="0.15">
      <c r="C11" s="442" t="s">
        <v>484</v>
      </c>
      <c r="D11" s="442"/>
      <c r="E11" s="442"/>
      <c r="F11" s="442"/>
      <c r="G11" s="442"/>
      <c r="H11" s="442"/>
      <c r="I11" s="442"/>
      <c r="J11" s="442"/>
      <c r="K11" s="442"/>
      <c r="L11" s="442"/>
      <c r="M11" s="442"/>
      <c r="N11" s="442"/>
      <c r="O11" s="442"/>
      <c r="P11" s="442"/>
      <c r="Q11" s="442"/>
      <c r="R11" s="442"/>
      <c r="S11" s="442"/>
      <c r="T11" s="442"/>
      <c r="U11" s="442"/>
      <c r="V11" s="442"/>
      <c r="W11" s="442"/>
      <c r="X11" s="442"/>
      <c r="Y11" s="442"/>
    </row>
    <row r="12" spans="1:25" ht="20.100000000000001" customHeight="1" x14ac:dyDescent="0.15">
      <c r="C12" s="442"/>
      <c r="D12" s="442"/>
      <c r="E12" s="442"/>
      <c r="F12" s="442"/>
      <c r="G12" s="442"/>
      <c r="H12" s="442"/>
      <c r="I12" s="442"/>
      <c r="J12" s="442"/>
      <c r="K12" s="442"/>
      <c r="L12" s="442"/>
      <c r="M12" s="442"/>
      <c r="N12" s="442"/>
      <c r="O12" s="442"/>
      <c r="P12" s="442"/>
      <c r="Q12" s="442"/>
      <c r="R12" s="442"/>
      <c r="S12" s="442"/>
      <c r="T12" s="442"/>
      <c r="U12" s="442"/>
      <c r="V12" s="442"/>
      <c r="W12" s="442"/>
      <c r="X12" s="442"/>
      <c r="Y12" s="442"/>
    </row>
    <row r="13" spans="1:25" ht="20.100000000000001" customHeight="1" x14ac:dyDescent="0.15">
      <c r="B13" s="410" t="s">
        <v>151</v>
      </c>
      <c r="C13" s="410"/>
      <c r="D13" s="433" t="s">
        <v>309</v>
      </c>
      <c r="E13" s="434"/>
      <c r="F13" s="434"/>
      <c r="G13" s="434"/>
      <c r="H13" s="434"/>
      <c r="I13" s="434"/>
      <c r="J13" s="410" t="s">
        <v>488</v>
      </c>
      <c r="K13" s="410"/>
      <c r="L13" s="410"/>
      <c r="M13" s="410"/>
      <c r="N13" s="410" t="s">
        <v>308</v>
      </c>
      <c r="O13" s="410"/>
      <c r="P13" s="410"/>
      <c r="Q13" s="410"/>
      <c r="R13" s="410"/>
      <c r="S13" s="410"/>
      <c r="T13" s="410" t="s">
        <v>307</v>
      </c>
      <c r="U13" s="410"/>
      <c r="V13" s="410"/>
      <c r="W13" s="410"/>
      <c r="X13" s="410"/>
      <c r="Y13" s="410"/>
    </row>
    <row r="14" spans="1:25" ht="30" customHeight="1" x14ac:dyDescent="0.15">
      <c r="B14" s="410"/>
      <c r="C14" s="410"/>
      <c r="D14" s="435" t="s">
        <v>485</v>
      </c>
      <c r="E14" s="436"/>
      <c r="F14" s="436"/>
      <c r="G14" s="436"/>
      <c r="H14" s="436"/>
      <c r="I14" s="436"/>
      <c r="J14" s="93" t="s">
        <v>486</v>
      </c>
      <c r="K14" s="91"/>
      <c r="L14" s="422" t="s">
        <v>487</v>
      </c>
      <c r="M14" s="423"/>
      <c r="N14" s="424"/>
      <c r="O14" s="424"/>
      <c r="P14" s="424"/>
      <c r="Q14" s="424"/>
      <c r="R14" s="424"/>
      <c r="S14" s="424"/>
      <c r="T14" s="410"/>
      <c r="U14" s="410"/>
      <c r="V14" s="410"/>
      <c r="W14" s="410"/>
      <c r="X14" s="410"/>
      <c r="Y14" s="410"/>
    </row>
    <row r="15" spans="1:25" ht="30" customHeight="1" x14ac:dyDescent="0.15">
      <c r="B15" s="410"/>
      <c r="C15" s="410"/>
      <c r="D15" s="437"/>
      <c r="E15" s="438"/>
      <c r="F15" s="438"/>
      <c r="G15" s="438"/>
      <c r="H15" s="438"/>
      <c r="I15" s="438"/>
      <c r="J15" s="88" t="s">
        <v>331</v>
      </c>
      <c r="K15" s="89"/>
      <c r="L15" s="425" t="s">
        <v>339</v>
      </c>
      <c r="M15" s="426"/>
      <c r="N15" s="424"/>
      <c r="O15" s="424"/>
      <c r="P15" s="424"/>
      <c r="Q15" s="424"/>
      <c r="R15" s="424"/>
      <c r="S15" s="424"/>
      <c r="T15" s="410"/>
      <c r="U15" s="410"/>
      <c r="V15" s="410"/>
      <c r="W15" s="410"/>
      <c r="X15" s="410"/>
      <c r="Y15" s="410"/>
    </row>
    <row r="16" spans="1:25" ht="30" customHeight="1" x14ac:dyDescent="0.15">
      <c r="B16" s="410"/>
      <c r="C16" s="410"/>
      <c r="D16" s="439"/>
      <c r="E16" s="440"/>
      <c r="F16" s="440"/>
      <c r="G16" s="440"/>
      <c r="H16" s="440"/>
      <c r="I16" s="440"/>
      <c r="J16" s="94"/>
      <c r="K16" s="95"/>
      <c r="L16" s="411"/>
      <c r="M16" s="412"/>
      <c r="N16" s="424"/>
      <c r="O16" s="424"/>
      <c r="P16" s="424"/>
      <c r="Q16" s="424"/>
      <c r="R16" s="424"/>
      <c r="S16" s="424"/>
      <c r="T16" s="410"/>
      <c r="U16" s="410"/>
      <c r="V16" s="410"/>
      <c r="W16" s="410"/>
      <c r="X16" s="410"/>
      <c r="Y16" s="410"/>
    </row>
    <row r="17" spans="2:25" ht="30" customHeight="1" x14ac:dyDescent="0.15">
      <c r="B17" s="410"/>
      <c r="C17" s="410"/>
      <c r="D17" s="413" t="s">
        <v>489</v>
      </c>
      <c r="E17" s="414"/>
      <c r="F17" s="414"/>
      <c r="G17" s="414"/>
      <c r="H17" s="414"/>
      <c r="I17" s="415"/>
      <c r="J17" s="93" t="s">
        <v>331</v>
      </c>
      <c r="K17" s="91"/>
      <c r="L17" s="422" t="s">
        <v>487</v>
      </c>
      <c r="M17" s="423"/>
      <c r="N17" s="424"/>
      <c r="O17" s="424"/>
      <c r="P17" s="424"/>
      <c r="Q17" s="424"/>
      <c r="R17" s="424"/>
      <c r="S17" s="424"/>
      <c r="T17" s="410"/>
      <c r="U17" s="410"/>
      <c r="V17" s="410"/>
      <c r="W17" s="410"/>
      <c r="X17" s="410"/>
      <c r="Y17" s="410"/>
    </row>
    <row r="18" spans="2:25" ht="30" customHeight="1" x14ac:dyDescent="0.15">
      <c r="B18" s="410"/>
      <c r="C18" s="410"/>
      <c r="D18" s="416"/>
      <c r="E18" s="417"/>
      <c r="F18" s="417"/>
      <c r="G18" s="417"/>
      <c r="H18" s="417"/>
      <c r="I18" s="418"/>
      <c r="J18" s="88" t="s">
        <v>331</v>
      </c>
      <c r="K18" s="89"/>
      <c r="L18" s="425" t="s">
        <v>339</v>
      </c>
      <c r="M18" s="426"/>
      <c r="N18" s="424"/>
      <c r="O18" s="424"/>
      <c r="P18" s="424"/>
      <c r="Q18" s="424"/>
      <c r="R18" s="424"/>
      <c r="S18" s="424"/>
      <c r="T18" s="410"/>
      <c r="U18" s="410"/>
      <c r="V18" s="410"/>
      <c r="W18" s="410"/>
      <c r="X18" s="410"/>
      <c r="Y18" s="410"/>
    </row>
    <row r="19" spans="2:25" ht="30" customHeight="1" x14ac:dyDescent="0.15">
      <c r="B19" s="410"/>
      <c r="C19" s="410"/>
      <c r="D19" s="419"/>
      <c r="E19" s="420"/>
      <c r="F19" s="420"/>
      <c r="G19" s="420"/>
      <c r="H19" s="420"/>
      <c r="I19" s="421"/>
      <c r="J19" s="94"/>
      <c r="K19" s="95"/>
      <c r="L19" s="411"/>
      <c r="M19" s="412"/>
      <c r="N19" s="424"/>
      <c r="O19" s="424"/>
      <c r="P19" s="424"/>
      <c r="Q19" s="424"/>
      <c r="R19" s="424"/>
      <c r="S19" s="424"/>
      <c r="T19" s="410"/>
      <c r="U19" s="410"/>
      <c r="V19" s="410"/>
      <c r="W19" s="410"/>
      <c r="X19" s="410"/>
      <c r="Y19" s="410"/>
    </row>
    <row r="20" spans="2:25" ht="30" customHeight="1" x14ac:dyDescent="0.15">
      <c r="B20" s="410"/>
      <c r="C20" s="410"/>
      <c r="D20" s="413" t="s">
        <v>490</v>
      </c>
      <c r="E20" s="414"/>
      <c r="F20" s="414"/>
      <c r="G20" s="414"/>
      <c r="H20" s="414"/>
      <c r="I20" s="415"/>
      <c r="J20" s="93" t="s">
        <v>331</v>
      </c>
      <c r="K20" s="91"/>
      <c r="L20" s="422" t="s">
        <v>487</v>
      </c>
      <c r="M20" s="423"/>
      <c r="N20" s="424"/>
      <c r="O20" s="424"/>
      <c r="P20" s="424"/>
      <c r="Q20" s="424"/>
      <c r="R20" s="424"/>
      <c r="S20" s="424"/>
      <c r="T20" s="443"/>
      <c r="U20" s="444"/>
      <c r="V20" s="444"/>
      <c r="W20" s="444"/>
      <c r="X20" s="444"/>
      <c r="Y20" s="445"/>
    </row>
    <row r="21" spans="2:25" ht="30" customHeight="1" x14ac:dyDescent="0.15">
      <c r="B21" s="410"/>
      <c r="C21" s="410"/>
      <c r="D21" s="416"/>
      <c r="E21" s="417"/>
      <c r="F21" s="417"/>
      <c r="G21" s="417"/>
      <c r="H21" s="417"/>
      <c r="I21" s="418"/>
      <c r="J21" s="88" t="s">
        <v>331</v>
      </c>
      <c r="K21" s="89"/>
      <c r="L21" s="425" t="s">
        <v>339</v>
      </c>
      <c r="M21" s="426"/>
      <c r="N21" s="424"/>
      <c r="O21" s="424"/>
      <c r="P21" s="424"/>
      <c r="Q21" s="424"/>
      <c r="R21" s="424"/>
      <c r="S21" s="424"/>
      <c r="T21" s="446"/>
      <c r="U21" s="447"/>
      <c r="V21" s="447"/>
      <c r="W21" s="447"/>
      <c r="X21" s="447"/>
      <c r="Y21" s="448"/>
    </row>
    <row r="22" spans="2:25" ht="30" customHeight="1" x14ac:dyDescent="0.15">
      <c r="B22" s="410"/>
      <c r="C22" s="410"/>
      <c r="D22" s="416"/>
      <c r="E22" s="417"/>
      <c r="F22" s="417"/>
      <c r="G22" s="417"/>
      <c r="H22" s="417"/>
      <c r="I22" s="418"/>
      <c r="J22" s="88"/>
      <c r="K22" s="89"/>
      <c r="L22" s="166"/>
      <c r="M22" s="167"/>
      <c r="N22" s="424"/>
      <c r="O22" s="424"/>
      <c r="P22" s="424"/>
      <c r="Q22" s="424"/>
      <c r="R22" s="424"/>
      <c r="S22" s="424"/>
      <c r="T22" s="446"/>
      <c r="U22" s="447"/>
      <c r="V22" s="447"/>
      <c r="W22" s="447"/>
      <c r="X22" s="447"/>
      <c r="Y22" s="448"/>
    </row>
    <row r="23" spans="2:25" ht="30" customHeight="1" x14ac:dyDescent="0.15">
      <c r="B23" s="410"/>
      <c r="C23" s="410"/>
      <c r="D23" s="416"/>
      <c r="E23" s="417"/>
      <c r="F23" s="417"/>
      <c r="G23" s="417"/>
      <c r="H23" s="417"/>
      <c r="I23" s="418"/>
      <c r="J23" s="88"/>
      <c r="K23" s="89"/>
      <c r="L23" s="425"/>
      <c r="M23" s="426"/>
      <c r="N23" s="424"/>
      <c r="O23" s="424"/>
      <c r="P23" s="424"/>
      <c r="Q23" s="424"/>
      <c r="R23" s="424"/>
      <c r="S23" s="424"/>
      <c r="T23" s="427" t="s">
        <v>491</v>
      </c>
      <c r="U23" s="428"/>
      <c r="V23" s="428"/>
      <c r="W23" s="428"/>
      <c r="X23" s="428"/>
      <c r="Y23" s="429"/>
    </row>
    <row r="24" spans="2:25" ht="30" customHeight="1" x14ac:dyDescent="0.15">
      <c r="B24" s="410"/>
      <c r="C24" s="410"/>
      <c r="D24" s="419"/>
      <c r="E24" s="420"/>
      <c r="F24" s="420"/>
      <c r="G24" s="420"/>
      <c r="H24" s="420"/>
      <c r="I24" s="421"/>
      <c r="J24" s="94"/>
      <c r="K24" s="95"/>
      <c r="L24" s="95"/>
      <c r="M24" s="96"/>
      <c r="N24" s="424"/>
      <c r="O24" s="424"/>
      <c r="P24" s="424"/>
      <c r="Q24" s="424"/>
      <c r="R24" s="424"/>
      <c r="S24" s="424"/>
      <c r="T24" s="430" t="s">
        <v>492</v>
      </c>
      <c r="U24" s="431"/>
      <c r="V24" s="431"/>
      <c r="W24" s="431"/>
      <c r="X24" s="431"/>
      <c r="Y24" s="432"/>
    </row>
    <row r="25" spans="2:25" ht="30" customHeight="1" x14ac:dyDescent="0.15">
      <c r="B25" s="410"/>
      <c r="C25" s="410"/>
      <c r="D25" s="413" t="s">
        <v>530</v>
      </c>
      <c r="E25" s="414"/>
      <c r="F25" s="414"/>
      <c r="G25" s="414"/>
      <c r="H25" s="414"/>
      <c r="I25" s="415"/>
      <c r="J25" s="93" t="s">
        <v>331</v>
      </c>
      <c r="K25" s="91"/>
      <c r="L25" s="422" t="s">
        <v>487</v>
      </c>
      <c r="M25" s="423"/>
      <c r="N25" s="424"/>
      <c r="O25" s="424"/>
      <c r="P25" s="424"/>
      <c r="Q25" s="424"/>
      <c r="R25" s="424"/>
      <c r="S25" s="424"/>
      <c r="T25" s="410"/>
      <c r="U25" s="410"/>
      <c r="V25" s="410"/>
      <c r="W25" s="410"/>
      <c r="X25" s="410"/>
      <c r="Y25" s="410"/>
    </row>
    <row r="26" spans="2:25" ht="30" customHeight="1" x14ac:dyDescent="0.15">
      <c r="B26" s="410"/>
      <c r="C26" s="410"/>
      <c r="D26" s="416"/>
      <c r="E26" s="417"/>
      <c r="F26" s="417"/>
      <c r="G26" s="417"/>
      <c r="H26" s="417"/>
      <c r="I26" s="418"/>
      <c r="J26" s="88" t="s">
        <v>331</v>
      </c>
      <c r="K26" s="89"/>
      <c r="L26" s="425" t="s">
        <v>339</v>
      </c>
      <c r="M26" s="426"/>
      <c r="N26" s="424"/>
      <c r="O26" s="424"/>
      <c r="P26" s="424"/>
      <c r="Q26" s="424"/>
      <c r="R26" s="424"/>
      <c r="S26" s="424"/>
      <c r="T26" s="410"/>
      <c r="U26" s="410"/>
      <c r="V26" s="410"/>
      <c r="W26" s="410"/>
      <c r="X26" s="410"/>
      <c r="Y26" s="410"/>
    </row>
    <row r="27" spans="2:25" ht="30" customHeight="1" x14ac:dyDescent="0.15">
      <c r="B27" s="410"/>
      <c r="C27" s="410"/>
      <c r="D27" s="419"/>
      <c r="E27" s="420"/>
      <c r="F27" s="420"/>
      <c r="G27" s="420"/>
      <c r="H27" s="420"/>
      <c r="I27" s="421"/>
      <c r="J27" s="94"/>
      <c r="K27" s="95"/>
      <c r="L27" s="411"/>
      <c r="M27" s="412"/>
      <c r="N27" s="424"/>
      <c r="O27" s="424"/>
      <c r="P27" s="424"/>
      <c r="Q27" s="424"/>
      <c r="R27" s="424"/>
      <c r="S27" s="424"/>
      <c r="T27" s="410"/>
      <c r="U27" s="410"/>
      <c r="V27" s="410"/>
      <c r="W27" s="410"/>
      <c r="X27" s="410"/>
      <c r="Y27" s="410"/>
    </row>
    <row r="28" spans="2:25" ht="30" customHeight="1" x14ac:dyDescent="0.15">
      <c r="B28" s="410"/>
      <c r="C28" s="410"/>
      <c r="D28" s="413" t="s">
        <v>531</v>
      </c>
      <c r="E28" s="414"/>
      <c r="F28" s="414"/>
      <c r="G28" s="414"/>
      <c r="H28" s="414"/>
      <c r="I28" s="415"/>
      <c r="J28" s="93" t="s">
        <v>331</v>
      </c>
      <c r="K28" s="91"/>
      <c r="L28" s="422" t="s">
        <v>487</v>
      </c>
      <c r="M28" s="423"/>
      <c r="N28" s="424"/>
      <c r="O28" s="424"/>
      <c r="P28" s="424"/>
      <c r="Q28" s="424"/>
      <c r="R28" s="424"/>
      <c r="S28" s="424"/>
      <c r="T28" s="410"/>
      <c r="U28" s="410"/>
      <c r="V28" s="410"/>
      <c r="W28" s="410"/>
      <c r="X28" s="410"/>
      <c r="Y28" s="410"/>
    </row>
    <row r="29" spans="2:25" ht="30" customHeight="1" x14ac:dyDescent="0.15">
      <c r="B29" s="410"/>
      <c r="C29" s="410"/>
      <c r="D29" s="416"/>
      <c r="E29" s="417"/>
      <c r="F29" s="417"/>
      <c r="G29" s="417"/>
      <c r="H29" s="417"/>
      <c r="I29" s="418"/>
      <c r="J29" s="88" t="s">
        <v>331</v>
      </c>
      <c r="K29" s="89"/>
      <c r="L29" s="425" t="s">
        <v>339</v>
      </c>
      <c r="M29" s="426"/>
      <c r="N29" s="424"/>
      <c r="O29" s="424"/>
      <c r="P29" s="424"/>
      <c r="Q29" s="424"/>
      <c r="R29" s="424"/>
      <c r="S29" s="424"/>
      <c r="T29" s="410"/>
      <c r="U29" s="410"/>
      <c r="V29" s="410"/>
      <c r="W29" s="410"/>
      <c r="X29" s="410"/>
      <c r="Y29" s="410"/>
    </row>
    <row r="30" spans="2:25" ht="30" customHeight="1" x14ac:dyDescent="0.15">
      <c r="B30" s="410"/>
      <c r="C30" s="410"/>
      <c r="D30" s="419"/>
      <c r="E30" s="420"/>
      <c r="F30" s="420"/>
      <c r="G30" s="420"/>
      <c r="H30" s="420"/>
      <c r="I30" s="421"/>
      <c r="J30" s="94"/>
      <c r="K30" s="95"/>
      <c r="L30" s="411"/>
      <c r="M30" s="412"/>
      <c r="N30" s="424"/>
      <c r="O30" s="424"/>
      <c r="P30" s="424"/>
      <c r="Q30" s="424"/>
      <c r="R30" s="424"/>
      <c r="S30" s="424"/>
      <c r="T30" s="410"/>
      <c r="U30" s="410"/>
      <c r="V30" s="410"/>
      <c r="W30" s="410"/>
      <c r="X30" s="410"/>
      <c r="Y30" s="410"/>
    </row>
    <row r="31" spans="2:25" ht="20.100000000000001" customHeight="1" x14ac:dyDescent="0.15">
      <c r="B31" s="450" t="s">
        <v>208</v>
      </c>
      <c r="C31" s="450"/>
      <c r="D31" s="422" t="s">
        <v>493</v>
      </c>
      <c r="E31" s="422"/>
      <c r="F31" s="422"/>
      <c r="G31" s="422"/>
      <c r="H31" s="422"/>
      <c r="I31" s="422"/>
      <c r="J31" s="422"/>
      <c r="K31" s="422"/>
      <c r="L31" s="422"/>
      <c r="M31" s="422"/>
      <c r="N31" s="422"/>
      <c r="O31" s="422"/>
      <c r="P31" s="422"/>
      <c r="Q31" s="422"/>
      <c r="R31" s="422"/>
      <c r="S31" s="422"/>
      <c r="T31" s="422"/>
      <c r="U31" s="422"/>
      <c r="V31" s="422"/>
      <c r="W31" s="422"/>
      <c r="X31" s="422"/>
      <c r="Y31" s="422"/>
    </row>
    <row r="32" spans="2:25" ht="45.75" customHeight="1" x14ac:dyDescent="0.15">
      <c r="B32" s="449" t="s">
        <v>209</v>
      </c>
      <c r="C32" s="449"/>
      <c r="D32" s="442" t="s">
        <v>697</v>
      </c>
      <c r="E32" s="441"/>
      <c r="F32" s="441"/>
      <c r="G32" s="441"/>
      <c r="H32" s="441"/>
      <c r="I32" s="441"/>
      <c r="J32" s="441"/>
      <c r="K32" s="441"/>
      <c r="L32" s="441"/>
      <c r="M32" s="441"/>
      <c r="N32" s="441"/>
      <c r="O32" s="441"/>
      <c r="P32" s="441"/>
      <c r="Q32" s="441"/>
      <c r="R32" s="441"/>
      <c r="S32" s="441"/>
      <c r="T32" s="441"/>
      <c r="U32" s="441"/>
      <c r="V32" s="441"/>
      <c r="W32" s="441"/>
      <c r="X32" s="441"/>
      <c r="Y32" s="441"/>
    </row>
  </sheetData>
  <mergeCells count="57">
    <mergeCell ref="L29:M29"/>
    <mergeCell ref="T20:Y22"/>
    <mergeCell ref="B32:C32"/>
    <mergeCell ref="D32:Y32"/>
    <mergeCell ref="B31:C31"/>
    <mergeCell ref="D31:Y31"/>
    <mergeCell ref="B28:C30"/>
    <mergeCell ref="D28:I30"/>
    <mergeCell ref="N28:S30"/>
    <mergeCell ref="T28:Y30"/>
    <mergeCell ref="L27:M27"/>
    <mergeCell ref="L28:M28"/>
    <mergeCell ref="L30:M30"/>
    <mergeCell ref="A1:Y1"/>
    <mergeCell ref="C3:Y3"/>
    <mergeCell ref="B13:C13"/>
    <mergeCell ref="B14:C16"/>
    <mergeCell ref="B25:C27"/>
    <mergeCell ref="A8:Y8"/>
    <mergeCell ref="C10:Y10"/>
    <mergeCell ref="C11:Y12"/>
    <mergeCell ref="C4:M4"/>
    <mergeCell ref="C5:E5"/>
    <mergeCell ref="C6:E6"/>
    <mergeCell ref="F6:V6"/>
    <mergeCell ref="F5:V5"/>
    <mergeCell ref="N25:S27"/>
    <mergeCell ref="T25:Y27"/>
    <mergeCell ref="L25:M25"/>
    <mergeCell ref="D13:I13"/>
    <mergeCell ref="D17:I19"/>
    <mergeCell ref="L17:M17"/>
    <mergeCell ref="D25:I27"/>
    <mergeCell ref="N13:S13"/>
    <mergeCell ref="D14:I16"/>
    <mergeCell ref="N14:S16"/>
    <mergeCell ref="N17:S19"/>
    <mergeCell ref="L26:M26"/>
    <mergeCell ref="T13:Y13"/>
    <mergeCell ref="T14:Y16"/>
    <mergeCell ref="L14:M14"/>
    <mergeCell ref="L16:M16"/>
    <mergeCell ref="J13:M13"/>
    <mergeCell ref="L15:M15"/>
    <mergeCell ref="T17:Y19"/>
    <mergeCell ref="L19:M19"/>
    <mergeCell ref="B17:C19"/>
    <mergeCell ref="B20:C24"/>
    <mergeCell ref="D20:I24"/>
    <mergeCell ref="L20:M20"/>
    <mergeCell ref="N20:S24"/>
    <mergeCell ref="L23:M23"/>
    <mergeCell ref="T23:Y23"/>
    <mergeCell ref="T24:U24"/>
    <mergeCell ref="V24:Y24"/>
    <mergeCell ref="L18:M18"/>
    <mergeCell ref="L21:M21"/>
  </mergeCells>
  <phoneticPr fontId="2"/>
  <dataValidations count="1">
    <dataValidation type="list" allowBlank="1" showInputMessage="1" showErrorMessage="1" sqref="B14:C30">
      <formula1>$AB$119:$AB$120</formula1>
    </dataValidation>
  </dataValidations>
  <pageMargins left="0.70866141732283472" right="0.39370078740157483" top="0.37" bottom="0.35" header="0.2" footer="0.2"/>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'【協定書（基礎単価）】'!$AB$121:$AB$122</xm:f>
          </x14:formula1>
          <xm:sqref>C6:E6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view="pageBreakPreview" zoomScale="70" zoomScaleNormal="100" zoomScaleSheetLayoutView="70" workbookViewId="0">
      <selection activeCell="Q7" sqref="Q7:R8"/>
    </sheetView>
  </sheetViews>
  <sheetFormatPr defaultRowHeight="25.5" customHeight="1" x14ac:dyDescent="0.15"/>
  <cols>
    <col min="1" max="1" width="25" bestFit="1" customWidth="1"/>
    <col min="2" max="2" width="15.140625" style="50" bestFit="1" customWidth="1"/>
    <col min="3" max="3" width="10.85546875" style="50" customWidth="1"/>
    <col min="4" max="4" width="10.85546875" style="51" customWidth="1"/>
    <col min="5" max="7" width="10.85546875" style="50" customWidth="1"/>
    <col min="8" max="8" width="10.85546875" style="51" customWidth="1"/>
    <col min="9" max="11" width="10.85546875" style="50" customWidth="1"/>
    <col min="12" max="12" width="10.85546875" style="51" customWidth="1"/>
    <col min="13" max="15" width="10.85546875" style="50" customWidth="1"/>
    <col min="16" max="16" width="10.85546875" style="51" customWidth="1"/>
    <col min="17" max="18" width="10.85546875" style="50" customWidth="1"/>
  </cols>
  <sheetData>
    <row r="1" spans="1:18" ht="25.5" customHeight="1" x14ac:dyDescent="0.15">
      <c r="A1" t="s">
        <v>324</v>
      </c>
    </row>
    <row r="2" spans="1:18" ht="25.5" customHeight="1" x14ac:dyDescent="0.15">
      <c r="A2" t="s">
        <v>325</v>
      </c>
    </row>
    <row r="3" spans="1:18" ht="25.5" customHeight="1" x14ac:dyDescent="0.15">
      <c r="A3" s="49" t="s">
        <v>168</v>
      </c>
      <c r="Q3" s="456" t="s">
        <v>169</v>
      </c>
      <c r="R3" s="456"/>
    </row>
    <row r="4" spans="1:18" ht="25.5" customHeight="1" x14ac:dyDescent="0.15">
      <c r="A4" s="455" t="s">
        <v>309</v>
      </c>
      <c r="B4" s="455"/>
      <c r="C4" s="455"/>
      <c r="D4" s="455"/>
      <c r="E4" s="455"/>
      <c r="F4" s="455"/>
      <c r="G4" s="455"/>
      <c r="H4" s="455"/>
      <c r="I4" s="455"/>
      <c r="J4" s="455"/>
      <c r="K4" s="455"/>
      <c r="L4" s="455"/>
      <c r="M4" s="455"/>
      <c r="N4" s="455"/>
      <c r="O4" s="455"/>
      <c r="P4" s="455"/>
      <c r="Q4" s="455"/>
      <c r="R4" s="455"/>
    </row>
    <row r="5" spans="1:18" ht="25.5" customHeight="1" x14ac:dyDescent="0.15">
      <c r="A5" s="455"/>
      <c r="B5" s="457" t="s">
        <v>81</v>
      </c>
      <c r="C5" s="455" t="s">
        <v>82</v>
      </c>
      <c r="D5" s="455"/>
      <c r="E5" s="455"/>
      <c r="F5" s="455"/>
      <c r="G5" s="455" t="s">
        <v>83</v>
      </c>
      <c r="H5" s="455"/>
      <c r="I5" s="455"/>
      <c r="J5" s="455"/>
      <c r="K5" s="455" t="s">
        <v>84</v>
      </c>
      <c r="L5" s="455"/>
      <c r="M5" s="455"/>
      <c r="N5" s="455"/>
      <c r="O5" s="455" t="s">
        <v>167</v>
      </c>
      <c r="P5" s="455"/>
      <c r="Q5" s="455"/>
      <c r="R5" s="455"/>
    </row>
    <row r="6" spans="1:18" ht="41.25" customHeight="1" x14ac:dyDescent="0.15">
      <c r="A6" s="455"/>
      <c r="B6" s="457"/>
      <c r="C6" s="147" t="s">
        <v>88</v>
      </c>
      <c r="D6" s="82" t="s">
        <v>447</v>
      </c>
      <c r="E6" s="147" t="s">
        <v>162</v>
      </c>
      <c r="F6" s="147" t="s">
        <v>163</v>
      </c>
      <c r="G6" s="147" t="s">
        <v>88</v>
      </c>
      <c r="H6" s="82" t="s">
        <v>447</v>
      </c>
      <c r="I6" s="147" t="s">
        <v>162</v>
      </c>
      <c r="J6" s="147" t="s">
        <v>163</v>
      </c>
      <c r="K6" s="147" t="s">
        <v>88</v>
      </c>
      <c r="L6" s="82" t="s">
        <v>447</v>
      </c>
      <c r="M6" s="147" t="s">
        <v>162</v>
      </c>
      <c r="N6" s="147" t="s">
        <v>163</v>
      </c>
      <c r="O6" s="147" t="s">
        <v>88</v>
      </c>
      <c r="P6" s="82" t="s">
        <v>447</v>
      </c>
      <c r="Q6" s="147" t="s">
        <v>162</v>
      </c>
      <c r="R6" s="147" t="s">
        <v>163</v>
      </c>
    </row>
    <row r="7" spans="1:18" ht="25.5" customHeight="1" x14ac:dyDescent="0.15">
      <c r="A7" s="451" t="s">
        <v>446</v>
      </c>
      <c r="B7" s="453">
        <f>別紙様式2【農用地の内訳等及び集落戦略】!X163</f>
        <v>0</v>
      </c>
      <c r="C7" s="157">
        <f>別紙様式2【農用地の内訳等及び集落戦略】!X155</f>
        <v>0</v>
      </c>
      <c r="D7" s="52" t="s">
        <v>448</v>
      </c>
      <c r="E7" s="159">
        <f>別紙様式2【農用地の内訳等及び集落戦略】!Z155</f>
        <v>0</v>
      </c>
      <c r="F7" s="159">
        <f>別紙様式2【農用地の内訳等及び集落戦略】!AC155</f>
        <v>0</v>
      </c>
      <c r="G7" s="157">
        <f>別紙様式2【農用地の内訳等及び集落戦略】!X157</f>
        <v>0</v>
      </c>
      <c r="H7" s="52" t="s">
        <v>448</v>
      </c>
      <c r="I7" s="157">
        <f>別紙様式2【農用地の内訳等及び集落戦略】!Z157</f>
        <v>0</v>
      </c>
      <c r="J7" s="157">
        <f>別紙様式2【農用地の内訳等及び集落戦略】!AC157</f>
        <v>0</v>
      </c>
      <c r="K7" s="157">
        <f>別紙様式2【農用地の内訳等及び集落戦略】!X159</f>
        <v>0</v>
      </c>
      <c r="L7" s="52" t="s">
        <v>448</v>
      </c>
      <c r="M7" s="157">
        <f>別紙様式2【農用地の内訳等及び集落戦略】!Z159</f>
        <v>0</v>
      </c>
      <c r="N7" s="157">
        <f>別紙様式2【農用地の内訳等及び集落戦略】!AC159</f>
        <v>0</v>
      </c>
      <c r="O7" s="157">
        <f>別紙様式2【農用地の内訳等及び集落戦略】!X161</f>
        <v>0</v>
      </c>
      <c r="P7" s="52" t="s">
        <v>448</v>
      </c>
      <c r="Q7" s="157">
        <f>別紙様式2【農用地の内訳等及び集落戦略】!Z161</f>
        <v>0</v>
      </c>
      <c r="R7" s="157">
        <f>別紙様式2【農用地の内訳等及び集落戦略】!AC161</f>
        <v>0</v>
      </c>
    </row>
    <row r="8" spans="1:18" ht="25.5" customHeight="1" thickBot="1" x14ac:dyDescent="0.2">
      <c r="A8" s="452"/>
      <c r="B8" s="454"/>
      <c r="C8" s="158">
        <f>別紙様式2【農用地の内訳等及び集落戦略】!X156</f>
        <v>0</v>
      </c>
      <c r="D8" s="81" t="s">
        <v>449</v>
      </c>
      <c r="E8" s="160">
        <f>別紙様式2【農用地の内訳等及び集落戦略】!Z156</f>
        <v>0</v>
      </c>
      <c r="F8" s="160">
        <f>別紙様式2【農用地の内訳等及び集落戦略】!AC156</f>
        <v>0</v>
      </c>
      <c r="G8" s="158">
        <f>別紙様式2【農用地の内訳等及び集落戦略】!X158</f>
        <v>0</v>
      </c>
      <c r="H8" s="81" t="s">
        <v>449</v>
      </c>
      <c r="I8" s="158">
        <f>別紙様式2【農用地の内訳等及び集落戦略】!Z158</f>
        <v>0</v>
      </c>
      <c r="J8" s="53">
        <f>別紙様式2【農用地の内訳等及び集落戦略】!AC158</f>
        <v>0</v>
      </c>
      <c r="K8" s="158">
        <f>別紙様式2【農用地の内訳等及び集落戦略】!X160</f>
        <v>0</v>
      </c>
      <c r="L8" s="81" t="s">
        <v>449</v>
      </c>
      <c r="M8" s="158">
        <f>別紙様式2【農用地の内訳等及び集落戦略】!Z160</f>
        <v>0</v>
      </c>
      <c r="N8" s="158">
        <f>別紙様式2【農用地の内訳等及び集落戦略】!AC160</f>
        <v>0</v>
      </c>
      <c r="O8" s="158">
        <f>別紙様式2【農用地の内訳等及び集落戦略】!X162</f>
        <v>0</v>
      </c>
      <c r="P8" s="81" t="s">
        <v>449</v>
      </c>
      <c r="Q8" s="158">
        <f>別紙様式2【農用地の内訳等及び集落戦略】!Z162</f>
        <v>0</v>
      </c>
      <c r="R8" s="158">
        <f>別紙様式2【農用地の内訳等及び集落戦略】!AC162</f>
        <v>0</v>
      </c>
    </row>
    <row r="9" spans="1:18" ht="25.5" customHeight="1" x14ac:dyDescent="0.15">
      <c r="A9" s="150" t="s">
        <v>87</v>
      </c>
      <c r="B9" s="77"/>
      <c r="C9" s="78">
        <f>SUM(C7:C8)</f>
        <v>0</v>
      </c>
      <c r="D9" s="77"/>
      <c r="E9" s="78"/>
      <c r="F9" s="78">
        <f>SUM(F7:F8)</f>
        <v>0</v>
      </c>
      <c r="G9" s="79">
        <f>SUM(G7:G8)</f>
        <v>0</v>
      </c>
      <c r="H9" s="80"/>
      <c r="I9" s="79"/>
      <c r="J9" s="79">
        <f>SUM(J7:J8)</f>
        <v>0</v>
      </c>
      <c r="K9" s="79">
        <f>SUM(K7:K8)</f>
        <v>0</v>
      </c>
      <c r="L9" s="80"/>
      <c r="M9" s="79"/>
      <c r="N9" s="79">
        <f>SUM(N7:N8)</f>
        <v>0</v>
      </c>
      <c r="O9" s="79">
        <f>SUM(O7:O8)</f>
        <v>0</v>
      </c>
      <c r="P9" s="80"/>
      <c r="Q9" s="79"/>
      <c r="R9" s="79">
        <f>SUM(R7:R8)</f>
        <v>0</v>
      </c>
    </row>
  </sheetData>
  <mergeCells count="10">
    <mergeCell ref="A7:A8"/>
    <mergeCell ref="B7:B8"/>
    <mergeCell ref="A4:A6"/>
    <mergeCell ref="B4:R4"/>
    <mergeCell ref="Q3:R3"/>
    <mergeCell ref="C5:F5"/>
    <mergeCell ref="G5:J5"/>
    <mergeCell ref="K5:N5"/>
    <mergeCell ref="O5:R5"/>
    <mergeCell ref="B5:B6"/>
  </mergeCells>
  <phoneticPr fontId="2"/>
  <pageMargins left="0.41" right="0.42" top="0.71" bottom="0.4" header="0.32" footer="0.2"/>
  <pageSetup paperSize="9" scale="66"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2"/>
  <sheetViews>
    <sheetView view="pageBreakPreview" topLeftCell="A40" zoomScaleNormal="100" zoomScaleSheetLayoutView="100" workbookViewId="0">
      <selection activeCell="B10" sqref="B10"/>
    </sheetView>
  </sheetViews>
  <sheetFormatPr defaultColWidth="3.5703125" defaultRowHeight="20.100000000000001" customHeight="1" x14ac:dyDescent="0.15"/>
  <cols>
    <col min="2" max="2" width="9.5703125" customWidth="1"/>
    <col min="3" max="3" width="4.7109375" customWidth="1"/>
    <col min="4" max="7" width="8.7109375" customWidth="1"/>
    <col min="8" max="9" width="3.7109375" customWidth="1"/>
    <col min="10" max="10" width="5.7109375" customWidth="1"/>
    <col min="11" max="12" width="8.7109375" customWidth="1"/>
    <col min="13" max="13" width="6.7109375" customWidth="1"/>
    <col min="14" max="15" width="8.7109375" customWidth="1"/>
    <col min="16" max="20" width="2.7109375" customWidth="1"/>
    <col min="21" max="22" width="8.7109375" customWidth="1"/>
    <col min="23" max="23" width="12.5703125" customWidth="1"/>
    <col min="24" max="24" width="6.7109375" customWidth="1"/>
    <col min="25" max="31" width="4.7109375" customWidth="1"/>
    <col min="32" max="32" width="6" customWidth="1"/>
    <col min="33" max="33" width="13.85546875" bestFit="1" customWidth="1"/>
    <col min="34" max="34" width="12.5703125" customWidth="1"/>
    <col min="35" max="36" width="9" customWidth="1"/>
    <col min="37" max="37" width="7.28515625" customWidth="1"/>
    <col min="38" max="38" width="16.140625" customWidth="1"/>
    <col min="39" max="39" width="17.140625" customWidth="1"/>
  </cols>
  <sheetData>
    <row r="1" spans="1:36" ht="20.100000000000001" customHeight="1" thickBot="1" x14ac:dyDescent="0.2">
      <c r="A1" s="496" t="s">
        <v>537</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506" t="s">
        <v>538</v>
      </c>
      <c r="AC1" s="506"/>
      <c r="AD1" s="506"/>
      <c r="AE1" s="506"/>
    </row>
    <row r="2" spans="1:36" ht="20.100000000000001" customHeight="1" thickTop="1" x14ac:dyDescent="0.15">
      <c r="A2" s="504" t="s">
        <v>522</v>
      </c>
      <c r="B2" s="505"/>
      <c r="C2" s="505"/>
      <c r="D2" s="505"/>
      <c r="E2" s="505"/>
      <c r="F2" s="505"/>
      <c r="G2" s="505"/>
      <c r="H2" s="505"/>
      <c r="I2" s="505"/>
      <c r="J2" s="505"/>
      <c r="K2" s="505"/>
      <c r="L2" s="505"/>
      <c r="M2" s="505"/>
      <c r="N2" s="505"/>
      <c r="O2" s="505"/>
      <c r="P2" s="505"/>
      <c r="Q2" s="505"/>
      <c r="R2" s="505"/>
      <c r="S2" s="505"/>
      <c r="T2" s="505"/>
      <c r="U2" s="505"/>
      <c r="V2" s="505"/>
      <c r="W2" s="505"/>
      <c r="X2" s="505"/>
      <c r="Y2" s="508" t="s">
        <v>528</v>
      </c>
      <c r="Z2" s="509"/>
      <c r="AA2" s="509"/>
      <c r="AB2" s="509"/>
      <c r="AC2" s="509"/>
      <c r="AD2" s="509"/>
      <c r="AE2" s="510"/>
    </row>
    <row r="3" spans="1:36" ht="20.100000000000001" customHeight="1" x14ac:dyDescent="0.15">
      <c r="A3" s="566" t="s">
        <v>686</v>
      </c>
      <c r="B3" s="567"/>
      <c r="C3" s="567"/>
      <c r="D3" s="567"/>
      <c r="E3" s="567"/>
      <c r="F3" s="568"/>
      <c r="G3" s="521" t="s">
        <v>515</v>
      </c>
      <c r="H3" s="521"/>
      <c r="I3" s="523"/>
      <c r="J3" s="523"/>
      <c r="K3" s="523"/>
      <c r="L3" s="523"/>
      <c r="M3" s="523"/>
      <c r="N3" s="523"/>
      <c r="O3" s="522" t="s">
        <v>520</v>
      </c>
      <c r="P3" s="522"/>
      <c r="Q3" s="514" t="s">
        <v>480</v>
      </c>
      <c r="R3" s="514"/>
      <c r="S3" s="514"/>
      <c r="T3" s="514"/>
      <c r="U3" s="514"/>
      <c r="V3" s="514"/>
      <c r="W3" s="514"/>
      <c r="X3" s="524"/>
      <c r="Y3" s="511" t="s">
        <v>529</v>
      </c>
      <c r="Z3" s="512"/>
      <c r="AA3" s="512"/>
      <c r="AB3" s="512"/>
      <c r="AC3" s="512"/>
      <c r="AD3" s="512"/>
      <c r="AE3" s="513"/>
    </row>
    <row r="4" spans="1:36" ht="20.100000000000001" customHeight="1" x14ac:dyDescent="0.15">
      <c r="A4" s="569"/>
      <c r="B4" s="570"/>
      <c r="C4" s="570"/>
      <c r="D4" s="570"/>
      <c r="E4" s="570"/>
      <c r="F4" s="571"/>
      <c r="G4" s="521" t="s">
        <v>516</v>
      </c>
      <c r="H4" s="521"/>
      <c r="I4" s="523"/>
      <c r="J4" s="523"/>
      <c r="K4" s="523"/>
      <c r="L4" s="523"/>
      <c r="M4" s="523"/>
      <c r="N4" s="523"/>
      <c r="O4" s="522"/>
      <c r="P4" s="522"/>
      <c r="Q4" s="514"/>
      <c r="R4" s="514"/>
      <c r="S4" s="514"/>
      <c r="T4" s="514"/>
      <c r="U4" s="514"/>
      <c r="V4" s="514"/>
      <c r="W4" s="514"/>
      <c r="X4" s="524"/>
      <c r="Y4" s="458" t="s">
        <v>879</v>
      </c>
      <c r="Z4" s="460" t="s">
        <v>523</v>
      </c>
      <c r="AA4" s="462" t="s">
        <v>524</v>
      </c>
      <c r="AB4" s="462" t="s">
        <v>525</v>
      </c>
      <c r="AC4" s="460" t="s">
        <v>526</v>
      </c>
      <c r="AD4" s="460" t="s">
        <v>527</v>
      </c>
      <c r="AE4" s="464" t="s">
        <v>687</v>
      </c>
    </row>
    <row r="5" spans="1:36" ht="20.100000000000001" customHeight="1" x14ac:dyDescent="0.15">
      <c r="A5" s="569"/>
      <c r="B5" s="570"/>
      <c r="C5" s="570"/>
      <c r="D5" s="570"/>
      <c r="E5" s="570"/>
      <c r="F5" s="571"/>
      <c r="G5" s="521" t="s">
        <v>517</v>
      </c>
      <c r="H5" s="521"/>
      <c r="I5" s="523"/>
      <c r="J5" s="523"/>
      <c r="K5" s="523"/>
      <c r="L5" s="523"/>
      <c r="M5" s="523"/>
      <c r="N5" s="523"/>
      <c r="O5" s="522"/>
      <c r="P5" s="522"/>
      <c r="Q5" s="514" t="s">
        <v>521</v>
      </c>
      <c r="R5" s="514"/>
      <c r="S5" s="514"/>
      <c r="T5" s="514"/>
      <c r="U5" s="514"/>
      <c r="V5" s="514"/>
      <c r="W5" s="514"/>
      <c r="X5" s="515"/>
      <c r="Y5" s="459"/>
      <c r="Z5" s="461"/>
      <c r="AA5" s="463"/>
      <c r="AB5" s="463"/>
      <c r="AC5" s="461"/>
      <c r="AD5" s="461"/>
      <c r="AE5" s="465"/>
    </row>
    <row r="6" spans="1:36" ht="20.100000000000001" customHeight="1" x14ac:dyDescent="0.15">
      <c r="A6" s="569"/>
      <c r="B6" s="570"/>
      <c r="C6" s="570"/>
      <c r="D6" s="570"/>
      <c r="E6" s="570"/>
      <c r="F6" s="571"/>
      <c r="G6" s="521" t="s">
        <v>518</v>
      </c>
      <c r="H6" s="521"/>
      <c r="I6" s="523"/>
      <c r="J6" s="523"/>
      <c r="K6" s="523"/>
      <c r="L6" s="523"/>
      <c r="M6" s="523"/>
      <c r="N6" s="523"/>
      <c r="O6" s="522"/>
      <c r="P6" s="522"/>
      <c r="Q6" s="514"/>
      <c r="R6" s="514"/>
      <c r="S6" s="514"/>
      <c r="T6" s="514"/>
      <c r="U6" s="514"/>
      <c r="V6" s="514"/>
      <c r="W6" s="514"/>
      <c r="X6" s="516"/>
      <c r="Y6" s="459"/>
      <c r="Z6" s="461"/>
      <c r="AA6" s="463"/>
      <c r="AB6" s="463"/>
      <c r="AC6" s="461"/>
      <c r="AD6" s="461"/>
      <c r="AE6" s="465"/>
    </row>
    <row r="7" spans="1:36" ht="20.100000000000001" customHeight="1" x14ac:dyDescent="0.15">
      <c r="A7" s="572"/>
      <c r="B7" s="573"/>
      <c r="C7" s="573"/>
      <c r="D7" s="573"/>
      <c r="E7" s="573"/>
      <c r="F7" s="574"/>
      <c r="G7" s="521" t="s">
        <v>519</v>
      </c>
      <c r="H7" s="521"/>
      <c r="I7" s="523"/>
      <c r="J7" s="523"/>
      <c r="K7" s="523"/>
      <c r="L7" s="523"/>
      <c r="M7" s="523"/>
      <c r="N7" s="523"/>
      <c r="O7" s="522"/>
      <c r="P7" s="522"/>
      <c r="Q7" s="514"/>
      <c r="R7" s="514"/>
      <c r="S7" s="514"/>
      <c r="T7" s="514"/>
      <c r="U7" s="514"/>
      <c r="V7" s="514"/>
      <c r="W7" s="514"/>
      <c r="X7" s="517"/>
      <c r="Y7" s="459"/>
      <c r="Z7" s="461"/>
      <c r="AA7" s="463"/>
      <c r="AB7" s="463"/>
      <c r="AC7" s="461"/>
      <c r="AD7" s="461"/>
      <c r="AE7" s="465"/>
    </row>
    <row r="8" spans="1:36" ht="117.75" customHeight="1" x14ac:dyDescent="0.15">
      <c r="A8" s="504" t="s">
        <v>508</v>
      </c>
      <c r="B8" s="505"/>
      <c r="C8" s="505"/>
      <c r="D8" s="505"/>
      <c r="E8" s="505"/>
      <c r="F8" s="505"/>
      <c r="G8" s="505"/>
      <c r="H8" s="505"/>
      <c r="I8" s="505"/>
      <c r="J8" s="505"/>
      <c r="K8" s="505"/>
      <c r="L8" s="505"/>
      <c r="M8" s="507"/>
      <c r="N8" s="525" t="s">
        <v>509</v>
      </c>
      <c r="O8" s="525"/>
      <c r="P8" s="514" t="s">
        <v>510</v>
      </c>
      <c r="Q8" s="514"/>
      <c r="R8" s="514"/>
      <c r="S8" s="514"/>
      <c r="T8" s="514"/>
      <c r="U8" s="526" t="s">
        <v>514</v>
      </c>
      <c r="V8" s="527"/>
      <c r="W8" s="130" t="s">
        <v>583</v>
      </c>
      <c r="X8" s="131" t="s">
        <v>585</v>
      </c>
      <c r="Y8" s="459"/>
      <c r="Z8" s="461"/>
      <c r="AA8" s="463"/>
      <c r="AB8" s="463"/>
      <c r="AC8" s="461"/>
      <c r="AD8" s="461"/>
      <c r="AE8" s="465"/>
    </row>
    <row r="9" spans="1:36" s="97" customFormat="1" ht="68.25" customHeight="1" x14ac:dyDescent="0.15">
      <c r="A9" s="132" t="s">
        <v>499</v>
      </c>
      <c r="B9" s="132" t="s">
        <v>577</v>
      </c>
      <c r="C9" s="132" t="s">
        <v>500</v>
      </c>
      <c r="D9" s="132" t="s">
        <v>627</v>
      </c>
      <c r="E9" s="132" t="s">
        <v>628</v>
      </c>
      <c r="F9" s="132" t="s">
        <v>629</v>
      </c>
      <c r="G9" s="132" t="s">
        <v>501</v>
      </c>
      <c r="H9" s="133" t="s">
        <v>502</v>
      </c>
      <c r="I9" s="133" t="s">
        <v>503</v>
      </c>
      <c r="J9" s="132" t="s">
        <v>504</v>
      </c>
      <c r="K9" s="132" t="s">
        <v>505</v>
      </c>
      <c r="L9" s="134" t="s">
        <v>506</v>
      </c>
      <c r="M9" s="134" t="s">
        <v>563</v>
      </c>
      <c r="N9" s="132" t="s">
        <v>507</v>
      </c>
      <c r="O9" s="132" t="s">
        <v>511</v>
      </c>
      <c r="P9" s="161" t="s">
        <v>515</v>
      </c>
      <c r="Q9" s="161" t="s">
        <v>516</v>
      </c>
      <c r="R9" s="161" t="s">
        <v>517</v>
      </c>
      <c r="S9" s="161" t="s">
        <v>518</v>
      </c>
      <c r="T9" s="161" t="s">
        <v>519</v>
      </c>
      <c r="U9" s="132" t="s">
        <v>512</v>
      </c>
      <c r="V9" s="132" t="s">
        <v>513</v>
      </c>
      <c r="W9" s="135" t="s">
        <v>584</v>
      </c>
      <c r="X9" s="136" t="s">
        <v>586</v>
      </c>
      <c r="Y9" s="162" t="s">
        <v>584</v>
      </c>
      <c r="Z9" s="163" t="s">
        <v>866</v>
      </c>
      <c r="AA9" s="163" t="s">
        <v>867</v>
      </c>
      <c r="AB9" s="163" t="s">
        <v>868</v>
      </c>
      <c r="AC9" s="163" t="s">
        <v>869</v>
      </c>
      <c r="AD9" s="163" t="s">
        <v>870</v>
      </c>
      <c r="AE9" s="164" t="s">
        <v>871</v>
      </c>
      <c r="AI9"/>
      <c r="AJ9"/>
    </row>
    <row r="10" spans="1:36" ht="23.1" customHeight="1" x14ac:dyDescent="0.15">
      <c r="A10" s="124"/>
      <c r="B10" s="124"/>
      <c r="C10" s="124"/>
      <c r="D10" s="124"/>
      <c r="E10" s="124"/>
      <c r="F10" s="124"/>
      <c r="G10" s="124"/>
      <c r="H10" s="124"/>
      <c r="I10" s="124"/>
      <c r="J10" s="177"/>
      <c r="K10" s="140"/>
      <c r="L10" s="141" t="str">
        <f>IF(ISERROR(VLOOKUP(M10,傾斜基準表!A:B,2,FALSE))=TRUE,"",VLOOKUP(M10,傾斜基準表!A:B,2,FALSE))</f>
        <v/>
      </c>
      <c r="M10" s="138"/>
      <c r="N10" s="142" t="str">
        <f>IF(ISERROR(VLOOKUP(CONCATENATE(J10,L10),$AG$86:$AI$93,3,FALSE))=TRUE,"",VLOOKUP(CONCATENATE(J10,L10),$AG$86:$AI$93,3,FALSE))</f>
        <v/>
      </c>
      <c r="O10" s="143" t="str">
        <f>IF(N10="","",K10*N10/1000)</f>
        <v/>
      </c>
      <c r="P10" s="124"/>
      <c r="Q10" s="124"/>
      <c r="R10" s="124"/>
      <c r="S10" s="124"/>
      <c r="T10" s="124"/>
      <c r="U10" s="124"/>
      <c r="V10" s="124"/>
      <c r="W10" s="124"/>
      <c r="X10" s="125"/>
      <c r="Y10" s="103"/>
      <c r="Z10" s="102"/>
      <c r="AA10" s="102"/>
      <c r="AB10" s="102"/>
      <c r="AC10" s="102"/>
      <c r="AD10" s="102"/>
      <c r="AE10" s="104"/>
    </row>
    <row r="11" spans="1:36" ht="23.1" customHeight="1" x14ac:dyDescent="0.15">
      <c r="A11" s="124"/>
      <c r="B11" s="124"/>
      <c r="C11" s="124"/>
      <c r="D11" s="124"/>
      <c r="E11" s="124"/>
      <c r="F11" s="124"/>
      <c r="G11" s="124"/>
      <c r="H11" s="124"/>
      <c r="I11" s="124"/>
      <c r="J11" s="177"/>
      <c r="K11" s="140"/>
      <c r="L11" s="141" t="str">
        <f>IF(ISERROR(VLOOKUP(M11,傾斜基準表!A:B,2,FALSE))=TRUE,"",VLOOKUP(M11,傾斜基準表!A:B,2,FALSE))</f>
        <v/>
      </c>
      <c r="M11" s="138"/>
      <c r="N11" s="142" t="str">
        <f t="shared" ref="N11:N48" si="0">IF(ISERROR(VLOOKUP(CONCATENATE(J11,L11),$AG$86:$AI$93,3,FALSE))=TRUE,"",VLOOKUP(CONCATENATE(J11,L11),$AG$86:$AI$93,3,FALSE))</f>
        <v/>
      </c>
      <c r="O11" s="143" t="str">
        <f t="shared" ref="O11:O48" si="1">IF(N11="","",K11*N11/1000)</f>
        <v/>
      </c>
      <c r="P11" s="124"/>
      <c r="Q11" s="124"/>
      <c r="R11" s="124"/>
      <c r="S11" s="124"/>
      <c r="T11" s="124"/>
      <c r="U11" s="124"/>
      <c r="V11" s="124"/>
      <c r="W11" s="124"/>
      <c r="X11" s="125"/>
      <c r="Y11" s="103"/>
      <c r="Z11" s="102"/>
      <c r="AA11" s="102"/>
      <c r="AB11" s="102"/>
      <c r="AC11" s="102"/>
      <c r="AD11" s="102"/>
      <c r="AE11" s="104"/>
    </row>
    <row r="12" spans="1:36" ht="23.1" customHeight="1" x14ac:dyDescent="0.15">
      <c r="A12" s="124"/>
      <c r="B12" s="124"/>
      <c r="C12" s="124"/>
      <c r="D12" s="124"/>
      <c r="E12" s="124"/>
      <c r="F12" s="124"/>
      <c r="G12" s="124"/>
      <c r="H12" s="124"/>
      <c r="I12" s="124"/>
      <c r="J12" s="177"/>
      <c r="K12" s="140"/>
      <c r="L12" s="141" t="str">
        <f>IF(ISERROR(VLOOKUP(M12,傾斜基準表!A:B,2,FALSE))=TRUE,"",VLOOKUP(M12,傾斜基準表!A:B,2,FALSE))</f>
        <v/>
      </c>
      <c r="M12" s="138"/>
      <c r="N12" s="142" t="str">
        <f t="shared" si="0"/>
        <v/>
      </c>
      <c r="O12" s="143" t="str">
        <f t="shared" si="1"/>
        <v/>
      </c>
      <c r="P12" s="124"/>
      <c r="Q12" s="124"/>
      <c r="R12" s="124"/>
      <c r="S12" s="124"/>
      <c r="T12" s="124"/>
      <c r="U12" s="124"/>
      <c r="V12" s="124"/>
      <c r="W12" s="124"/>
      <c r="X12" s="125"/>
      <c r="Y12" s="103"/>
      <c r="Z12" s="102"/>
      <c r="AA12" s="102"/>
      <c r="AB12" s="102"/>
      <c r="AC12" s="102"/>
      <c r="AD12" s="102"/>
      <c r="AE12" s="104"/>
    </row>
    <row r="13" spans="1:36" ht="23.1" customHeight="1" x14ac:dyDescent="0.15">
      <c r="A13" s="124"/>
      <c r="B13" s="124"/>
      <c r="C13" s="124"/>
      <c r="D13" s="124"/>
      <c r="E13" s="124"/>
      <c r="F13" s="124"/>
      <c r="G13" s="124"/>
      <c r="H13" s="124"/>
      <c r="I13" s="124"/>
      <c r="J13" s="177"/>
      <c r="K13" s="140"/>
      <c r="L13" s="141" t="str">
        <f>IF(ISERROR(VLOOKUP(M13,傾斜基準表!A:B,2,FALSE))=TRUE,"",VLOOKUP(M13,傾斜基準表!A:B,2,FALSE))</f>
        <v/>
      </c>
      <c r="M13" s="138"/>
      <c r="N13" s="142" t="str">
        <f t="shared" si="0"/>
        <v/>
      </c>
      <c r="O13" s="143" t="str">
        <f t="shared" si="1"/>
        <v/>
      </c>
      <c r="P13" s="124"/>
      <c r="Q13" s="124"/>
      <c r="R13" s="124"/>
      <c r="S13" s="124"/>
      <c r="T13" s="124"/>
      <c r="U13" s="124"/>
      <c r="V13" s="124"/>
      <c r="W13" s="124"/>
      <c r="X13" s="125"/>
      <c r="Y13" s="103"/>
      <c r="Z13" s="102"/>
      <c r="AA13" s="102"/>
      <c r="AB13" s="102"/>
      <c r="AC13" s="102"/>
      <c r="AD13" s="102"/>
      <c r="AE13" s="104"/>
    </row>
    <row r="14" spans="1:36" ht="23.1" customHeight="1" x14ac:dyDescent="0.15">
      <c r="A14" s="124"/>
      <c r="B14" s="124"/>
      <c r="C14" s="124"/>
      <c r="D14" s="124"/>
      <c r="E14" s="124"/>
      <c r="F14" s="124"/>
      <c r="G14" s="124"/>
      <c r="H14" s="124"/>
      <c r="I14" s="124"/>
      <c r="J14" s="177"/>
      <c r="K14" s="140"/>
      <c r="L14" s="141" t="str">
        <f>IF(ISERROR(VLOOKUP(M14,傾斜基準表!A:B,2,FALSE))=TRUE,"",VLOOKUP(M14,傾斜基準表!A:B,2,FALSE))</f>
        <v/>
      </c>
      <c r="M14" s="138"/>
      <c r="N14" s="142" t="str">
        <f t="shared" si="0"/>
        <v/>
      </c>
      <c r="O14" s="143" t="str">
        <f t="shared" si="1"/>
        <v/>
      </c>
      <c r="P14" s="124"/>
      <c r="Q14" s="124"/>
      <c r="R14" s="124"/>
      <c r="S14" s="124"/>
      <c r="T14" s="124"/>
      <c r="U14" s="124"/>
      <c r="V14" s="124"/>
      <c r="W14" s="124"/>
      <c r="X14" s="125"/>
      <c r="Y14" s="103"/>
      <c r="Z14" s="102"/>
      <c r="AA14" s="102"/>
      <c r="AB14" s="102"/>
      <c r="AC14" s="102"/>
      <c r="AD14" s="102"/>
      <c r="AE14" s="104"/>
    </row>
    <row r="15" spans="1:36" ht="23.1" customHeight="1" x14ac:dyDescent="0.15">
      <c r="A15" s="124"/>
      <c r="B15" s="124"/>
      <c r="C15" s="124"/>
      <c r="D15" s="124"/>
      <c r="E15" s="124"/>
      <c r="F15" s="124"/>
      <c r="G15" s="124"/>
      <c r="H15" s="124"/>
      <c r="I15" s="124"/>
      <c r="J15" s="177"/>
      <c r="K15" s="140"/>
      <c r="L15" s="141" t="str">
        <f>IF(ISERROR(VLOOKUP(M15,傾斜基準表!A:B,2,FALSE))=TRUE,"",VLOOKUP(M15,傾斜基準表!A:B,2,FALSE))</f>
        <v/>
      </c>
      <c r="M15" s="138"/>
      <c r="N15" s="142" t="str">
        <f t="shared" si="0"/>
        <v/>
      </c>
      <c r="O15" s="143" t="str">
        <f t="shared" si="1"/>
        <v/>
      </c>
      <c r="P15" s="124"/>
      <c r="Q15" s="124"/>
      <c r="R15" s="124"/>
      <c r="S15" s="124"/>
      <c r="T15" s="124"/>
      <c r="U15" s="124"/>
      <c r="V15" s="124"/>
      <c r="W15" s="124"/>
      <c r="X15" s="125"/>
      <c r="Y15" s="103"/>
      <c r="Z15" s="102"/>
      <c r="AA15" s="102"/>
      <c r="AB15" s="102"/>
      <c r="AC15" s="102"/>
      <c r="AD15" s="102"/>
      <c r="AE15" s="104"/>
    </row>
    <row r="16" spans="1:36" ht="23.1" customHeight="1" x14ac:dyDescent="0.15">
      <c r="A16" s="124"/>
      <c r="B16" s="124"/>
      <c r="C16" s="124"/>
      <c r="D16" s="124"/>
      <c r="E16" s="124"/>
      <c r="F16" s="124"/>
      <c r="G16" s="124"/>
      <c r="H16" s="124"/>
      <c r="I16" s="124"/>
      <c r="J16" s="177"/>
      <c r="K16" s="140"/>
      <c r="L16" s="141" t="str">
        <f>IF(ISERROR(VLOOKUP(M16,傾斜基準表!A:B,2,FALSE))=TRUE,"",VLOOKUP(M16,傾斜基準表!A:B,2,FALSE))</f>
        <v/>
      </c>
      <c r="M16" s="138"/>
      <c r="N16" s="142" t="str">
        <f t="shared" si="0"/>
        <v/>
      </c>
      <c r="O16" s="143" t="str">
        <f t="shared" si="1"/>
        <v/>
      </c>
      <c r="P16" s="124"/>
      <c r="Q16" s="124"/>
      <c r="R16" s="124"/>
      <c r="S16" s="124"/>
      <c r="T16" s="124"/>
      <c r="U16" s="124"/>
      <c r="V16" s="124"/>
      <c r="W16" s="124"/>
      <c r="X16" s="125"/>
      <c r="Y16" s="103"/>
      <c r="Z16" s="102"/>
      <c r="AA16" s="102"/>
      <c r="AB16" s="102"/>
      <c r="AC16" s="102"/>
      <c r="AD16" s="102"/>
      <c r="AE16" s="104"/>
    </row>
    <row r="17" spans="1:31" ht="23.1" customHeight="1" x14ac:dyDescent="0.15">
      <c r="A17" s="124"/>
      <c r="B17" s="124"/>
      <c r="C17" s="124"/>
      <c r="D17" s="124"/>
      <c r="E17" s="124"/>
      <c r="F17" s="124"/>
      <c r="G17" s="124"/>
      <c r="H17" s="124"/>
      <c r="I17" s="124"/>
      <c r="J17" s="177"/>
      <c r="K17" s="140"/>
      <c r="L17" s="141" t="str">
        <f>IF(ISERROR(VLOOKUP(M17,傾斜基準表!A:B,2,FALSE))=TRUE,"",VLOOKUP(M17,傾斜基準表!A:B,2,FALSE))</f>
        <v/>
      </c>
      <c r="M17" s="138"/>
      <c r="N17" s="142" t="str">
        <f t="shared" si="0"/>
        <v/>
      </c>
      <c r="O17" s="143" t="str">
        <f t="shared" si="1"/>
        <v/>
      </c>
      <c r="P17" s="124"/>
      <c r="Q17" s="124"/>
      <c r="R17" s="124"/>
      <c r="S17" s="124"/>
      <c r="T17" s="124"/>
      <c r="U17" s="124"/>
      <c r="V17" s="124"/>
      <c r="W17" s="124"/>
      <c r="X17" s="125"/>
      <c r="Y17" s="103"/>
      <c r="Z17" s="102"/>
      <c r="AA17" s="102"/>
      <c r="AB17" s="102"/>
      <c r="AC17" s="102"/>
      <c r="AD17" s="102"/>
      <c r="AE17" s="104"/>
    </row>
    <row r="18" spans="1:31" ht="23.1" customHeight="1" x14ac:dyDescent="0.15">
      <c r="A18" s="124"/>
      <c r="B18" s="124"/>
      <c r="C18" s="124"/>
      <c r="D18" s="124"/>
      <c r="E18" s="124"/>
      <c r="F18" s="124"/>
      <c r="G18" s="124"/>
      <c r="H18" s="124"/>
      <c r="I18" s="124"/>
      <c r="J18" s="177"/>
      <c r="K18" s="140"/>
      <c r="L18" s="141" t="str">
        <f>IF(ISERROR(VLOOKUP(M18,傾斜基準表!A:B,2,FALSE))=TRUE,"",VLOOKUP(M18,傾斜基準表!A:B,2,FALSE))</f>
        <v/>
      </c>
      <c r="M18" s="138"/>
      <c r="N18" s="142" t="str">
        <f t="shared" si="0"/>
        <v/>
      </c>
      <c r="O18" s="143" t="str">
        <f t="shared" si="1"/>
        <v/>
      </c>
      <c r="P18" s="124"/>
      <c r="Q18" s="124"/>
      <c r="R18" s="124"/>
      <c r="S18" s="124"/>
      <c r="T18" s="124"/>
      <c r="U18" s="124"/>
      <c r="V18" s="124"/>
      <c r="W18" s="124"/>
      <c r="X18" s="125"/>
      <c r="Y18" s="103"/>
      <c r="Z18" s="102"/>
      <c r="AA18" s="102"/>
      <c r="AB18" s="102"/>
      <c r="AC18" s="102"/>
      <c r="AD18" s="102"/>
      <c r="AE18" s="104"/>
    </row>
    <row r="19" spans="1:31" ht="23.1" customHeight="1" x14ac:dyDescent="0.15">
      <c r="A19" s="124"/>
      <c r="B19" s="124"/>
      <c r="C19" s="124"/>
      <c r="D19" s="124"/>
      <c r="E19" s="124"/>
      <c r="F19" s="124"/>
      <c r="G19" s="124"/>
      <c r="H19" s="124"/>
      <c r="I19" s="124"/>
      <c r="J19" s="177"/>
      <c r="K19" s="140"/>
      <c r="L19" s="141" t="str">
        <f>IF(ISERROR(VLOOKUP(M19,傾斜基準表!A:B,2,FALSE))=TRUE,"",VLOOKUP(M19,傾斜基準表!A:B,2,FALSE))</f>
        <v/>
      </c>
      <c r="M19" s="138"/>
      <c r="N19" s="142" t="str">
        <f t="shared" si="0"/>
        <v/>
      </c>
      <c r="O19" s="143" t="str">
        <f t="shared" si="1"/>
        <v/>
      </c>
      <c r="P19" s="124"/>
      <c r="Q19" s="124"/>
      <c r="R19" s="124"/>
      <c r="S19" s="124"/>
      <c r="T19" s="124"/>
      <c r="U19" s="124"/>
      <c r="V19" s="124"/>
      <c r="W19" s="124"/>
      <c r="X19" s="125"/>
      <c r="Y19" s="103"/>
      <c r="Z19" s="102"/>
      <c r="AA19" s="102"/>
      <c r="AB19" s="102"/>
      <c r="AC19" s="102"/>
      <c r="AD19" s="102"/>
      <c r="AE19" s="104"/>
    </row>
    <row r="20" spans="1:31" ht="23.1" customHeight="1" x14ac:dyDescent="0.15">
      <c r="A20" s="124"/>
      <c r="B20" s="124"/>
      <c r="C20" s="124"/>
      <c r="D20" s="124"/>
      <c r="E20" s="124"/>
      <c r="F20" s="124"/>
      <c r="G20" s="124"/>
      <c r="H20" s="124"/>
      <c r="I20" s="124"/>
      <c r="J20" s="177"/>
      <c r="K20" s="140"/>
      <c r="L20" s="141" t="str">
        <f>IF(ISERROR(VLOOKUP(M20,傾斜基準表!A:B,2,FALSE))=TRUE,"",VLOOKUP(M20,傾斜基準表!A:B,2,FALSE))</f>
        <v/>
      </c>
      <c r="M20" s="138"/>
      <c r="N20" s="142" t="str">
        <f t="shared" si="0"/>
        <v/>
      </c>
      <c r="O20" s="143" t="str">
        <f t="shared" si="1"/>
        <v/>
      </c>
      <c r="P20" s="124"/>
      <c r="Q20" s="124"/>
      <c r="R20" s="124"/>
      <c r="S20" s="124"/>
      <c r="T20" s="124"/>
      <c r="U20" s="124"/>
      <c r="V20" s="124"/>
      <c r="W20" s="124"/>
      <c r="X20" s="125"/>
      <c r="Y20" s="103"/>
      <c r="Z20" s="102"/>
      <c r="AA20" s="102"/>
      <c r="AB20" s="102"/>
      <c r="AC20" s="102"/>
      <c r="AD20" s="102"/>
      <c r="AE20" s="104"/>
    </row>
    <row r="21" spans="1:31" ht="23.1" customHeight="1" x14ac:dyDescent="0.15">
      <c r="A21" s="124"/>
      <c r="B21" s="124"/>
      <c r="C21" s="124"/>
      <c r="D21" s="124"/>
      <c r="E21" s="124"/>
      <c r="F21" s="124"/>
      <c r="G21" s="124"/>
      <c r="H21" s="124"/>
      <c r="I21" s="124"/>
      <c r="J21" s="177"/>
      <c r="K21" s="140"/>
      <c r="L21" s="141" t="str">
        <f>IF(ISERROR(VLOOKUP(M21,傾斜基準表!A:B,2,FALSE))=TRUE,"",VLOOKUP(M21,傾斜基準表!A:B,2,FALSE))</f>
        <v/>
      </c>
      <c r="M21" s="138"/>
      <c r="N21" s="142" t="str">
        <f t="shared" si="0"/>
        <v/>
      </c>
      <c r="O21" s="143" t="str">
        <f t="shared" si="1"/>
        <v/>
      </c>
      <c r="P21" s="124"/>
      <c r="Q21" s="124"/>
      <c r="R21" s="124"/>
      <c r="S21" s="124"/>
      <c r="T21" s="124"/>
      <c r="U21" s="124"/>
      <c r="V21" s="124"/>
      <c r="W21" s="124"/>
      <c r="X21" s="125"/>
      <c r="Y21" s="103"/>
      <c r="Z21" s="102"/>
      <c r="AA21" s="102"/>
      <c r="AB21" s="102"/>
      <c r="AC21" s="102"/>
      <c r="AD21" s="102"/>
      <c r="AE21" s="104"/>
    </row>
    <row r="22" spans="1:31" ht="23.1" customHeight="1" x14ac:dyDescent="0.15">
      <c r="A22" s="124"/>
      <c r="B22" s="124"/>
      <c r="C22" s="124"/>
      <c r="D22" s="124"/>
      <c r="E22" s="124"/>
      <c r="F22" s="124"/>
      <c r="G22" s="124"/>
      <c r="H22" s="124"/>
      <c r="I22" s="124"/>
      <c r="J22" s="177"/>
      <c r="K22" s="140"/>
      <c r="L22" s="141" t="str">
        <f>IF(ISERROR(VLOOKUP(M22,傾斜基準表!A:B,2,FALSE))=TRUE,"",VLOOKUP(M22,傾斜基準表!A:B,2,FALSE))</f>
        <v/>
      </c>
      <c r="M22" s="138"/>
      <c r="N22" s="142" t="str">
        <f t="shared" si="0"/>
        <v/>
      </c>
      <c r="O22" s="143" t="str">
        <f t="shared" si="1"/>
        <v/>
      </c>
      <c r="P22" s="124"/>
      <c r="Q22" s="124"/>
      <c r="R22" s="124"/>
      <c r="S22" s="124"/>
      <c r="T22" s="124"/>
      <c r="U22" s="124"/>
      <c r="V22" s="124"/>
      <c r="W22" s="124"/>
      <c r="X22" s="125"/>
      <c r="Y22" s="103"/>
      <c r="Z22" s="102"/>
      <c r="AA22" s="102"/>
      <c r="AB22" s="102"/>
      <c r="AC22" s="102"/>
      <c r="AD22" s="102"/>
      <c r="AE22" s="104"/>
    </row>
    <row r="23" spans="1:31" ht="23.1" customHeight="1" x14ac:dyDescent="0.15">
      <c r="A23" s="124"/>
      <c r="B23" s="124"/>
      <c r="C23" s="124"/>
      <c r="D23" s="124"/>
      <c r="E23" s="124"/>
      <c r="F23" s="124"/>
      <c r="G23" s="124"/>
      <c r="H23" s="124"/>
      <c r="I23" s="124"/>
      <c r="J23" s="177"/>
      <c r="K23" s="140"/>
      <c r="L23" s="141" t="str">
        <f>IF(ISERROR(VLOOKUP(M23,傾斜基準表!A:B,2,FALSE))=TRUE,"",VLOOKUP(M23,傾斜基準表!A:B,2,FALSE))</f>
        <v/>
      </c>
      <c r="M23" s="138"/>
      <c r="N23" s="142" t="str">
        <f t="shared" si="0"/>
        <v/>
      </c>
      <c r="O23" s="143" t="str">
        <f t="shared" si="1"/>
        <v/>
      </c>
      <c r="P23" s="124"/>
      <c r="Q23" s="124"/>
      <c r="R23" s="124"/>
      <c r="S23" s="124"/>
      <c r="T23" s="124"/>
      <c r="U23" s="124"/>
      <c r="V23" s="124"/>
      <c r="W23" s="124"/>
      <c r="X23" s="125"/>
      <c r="Y23" s="103"/>
      <c r="Z23" s="102"/>
      <c r="AA23" s="102"/>
      <c r="AB23" s="102"/>
      <c r="AC23" s="102"/>
      <c r="AD23" s="102"/>
      <c r="AE23" s="104"/>
    </row>
    <row r="24" spans="1:31" ht="23.1" customHeight="1" x14ac:dyDescent="0.15">
      <c r="A24" s="124"/>
      <c r="B24" s="124"/>
      <c r="C24" s="124"/>
      <c r="D24" s="124"/>
      <c r="E24" s="124"/>
      <c r="F24" s="124"/>
      <c r="G24" s="124"/>
      <c r="H24" s="124"/>
      <c r="I24" s="124"/>
      <c r="J24" s="177"/>
      <c r="K24" s="140"/>
      <c r="L24" s="141" t="str">
        <f>IF(ISERROR(VLOOKUP(M24,傾斜基準表!A:B,2,FALSE))=TRUE,"",VLOOKUP(M24,傾斜基準表!A:B,2,FALSE))</f>
        <v/>
      </c>
      <c r="M24" s="138"/>
      <c r="N24" s="142" t="str">
        <f t="shared" si="0"/>
        <v/>
      </c>
      <c r="O24" s="143" t="str">
        <f t="shared" si="1"/>
        <v/>
      </c>
      <c r="P24" s="124"/>
      <c r="Q24" s="124"/>
      <c r="R24" s="124"/>
      <c r="S24" s="124"/>
      <c r="T24" s="124"/>
      <c r="U24" s="124"/>
      <c r="V24" s="124"/>
      <c r="W24" s="124"/>
      <c r="X24" s="125"/>
      <c r="Y24" s="103"/>
      <c r="Z24" s="102"/>
      <c r="AA24" s="102"/>
      <c r="AB24" s="102"/>
      <c r="AC24" s="102"/>
      <c r="AD24" s="102"/>
      <c r="AE24" s="104"/>
    </row>
    <row r="25" spans="1:31" ht="23.1" customHeight="1" x14ac:dyDescent="0.15">
      <c r="A25" s="124"/>
      <c r="B25" s="124"/>
      <c r="C25" s="124"/>
      <c r="D25" s="124"/>
      <c r="E25" s="124"/>
      <c r="F25" s="124"/>
      <c r="G25" s="124"/>
      <c r="H25" s="124"/>
      <c r="I25" s="124"/>
      <c r="J25" s="177"/>
      <c r="K25" s="140"/>
      <c r="L25" s="141" t="str">
        <f>IF(ISERROR(VLOOKUP(M25,傾斜基準表!A:B,2,FALSE))=TRUE,"",VLOOKUP(M25,傾斜基準表!A:B,2,FALSE))</f>
        <v/>
      </c>
      <c r="M25" s="138"/>
      <c r="N25" s="142" t="str">
        <f t="shared" si="0"/>
        <v/>
      </c>
      <c r="O25" s="143" t="str">
        <f t="shared" si="1"/>
        <v/>
      </c>
      <c r="P25" s="124"/>
      <c r="Q25" s="124"/>
      <c r="R25" s="124"/>
      <c r="S25" s="124"/>
      <c r="T25" s="124"/>
      <c r="U25" s="124"/>
      <c r="V25" s="124"/>
      <c r="W25" s="124"/>
      <c r="X25" s="125"/>
      <c r="Y25" s="103"/>
      <c r="Z25" s="102"/>
      <c r="AA25" s="102"/>
      <c r="AB25" s="102"/>
      <c r="AC25" s="102"/>
      <c r="AD25" s="102"/>
      <c r="AE25" s="104"/>
    </row>
    <row r="26" spans="1:31" ht="23.1" customHeight="1" x14ac:dyDescent="0.15">
      <c r="A26" s="124"/>
      <c r="B26" s="124"/>
      <c r="C26" s="124"/>
      <c r="D26" s="124"/>
      <c r="E26" s="124"/>
      <c r="F26" s="124"/>
      <c r="G26" s="124"/>
      <c r="H26" s="124"/>
      <c r="I26" s="124"/>
      <c r="J26" s="177"/>
      <c r="K26" s="140"/>
      <c r="L26" s="141" t="str">
        <f>IF(ISERROR(VLOOKUP(M26,傾斜基準表!A:B,2,FALSE))=TRUE,"",VLOOKUP(M26,傾斜基準表!A:B,2,FALSE))</f>
        <v/>
      </c>
      <c r="M26" s="138"/>
      <c r="N26" s="142" t="str">
        <f t="shared" si="0"/>
        <v/>
      </c>
      <c r="O26" s="143" t="str">
        <f t="shared" si="1"/>
        <v/>
      </c>
      <c r="P26" s="124"/>
      <c r="Q26" s="124"/>
      <c r="R26" s="124"/>
      <c r="S26" s="124"/>
      <c r="T26" s="124"/>
      <c r="U26" s="124"/>
      <c r="V26" s="124"/>
      <c r="W26" s="124"/>
      <c r="X26" s="125"/>
      <c r="Y26" s="103"/>
      <c r="Z26" s="102"/>
      <c r="AA26" s="102"/>
      <c r="AB26" s="102"/>
      <c r="AC26" s="102"/>
      <c r="AD26" s="102"/>
      <c r="AE26" s="104"/>
    </row>
    <row r="27" spans="1:31" ht="23.1" customHeight="1" x14ac:dyDescent="0.15">
      <c r="A27" s="124"/>
      <c r="B27" s="124"/>
      <c r="C27" s="124"/>
      <c r="D27" s="124"/>
      <c r="E27" s="124"/>
      <c r="F27" s="124"/>
      <c r="G27" s="124"/>
      <c r="H27" s="124"/>
      <c r="I27" s="124"/>
      <c r="J27" s="177"/>
      <c r="K27" s="140"/>
      <c r="L27" s="141" t="str">
        <f>IF(ISERROR(VLOOKUP(M27,傾斜基準表!A:B,2,FALSE))=TRUE,"",VLOOKUP(M27,傾斜基準表!A:B,2,FALSE))</f>
        <v/>
      </c>
      <c r="M27" s="138"/>
      <c r="N27" s="142" t="str">
        <f t="shared" si="0"/>
        <v/>
      </c>
      <c r="O27" s="143" t="str">
        <f t="shared" si="1"/>
        <v/>
      </c>
      <c r="P27" s="124"/>
      <c r="Q27" s="124"/>
      <c r="R27" s="124"/>
      <c r="S27" s="124"/>
      <c r="T27" s="124"/>
      <c r="U27" s="124"/>
      <c r="V27" s="124"/>
      <c r="W27" s="124"/>
      <c r="X27" s="125"/>
      <c r="Y27" s="103"/>
      <c r="Z27" s="102"/>
      <c r="AA27" s="102"/>
      <c r="AB27" s="102"/>
      <c r="AC27" s="102"/>
      <c r="AD27" s="102"/>
      <c r="AE27" s="104"/>
    </row>
    <row r="28" spans="1:31" ht="23.1" customHeight="1" x14ac:dyDescent="0.15">
      <c r="A28" s="124"/>
      <c r="B28" s="124"/>
      <c r="C28" s="124"/>
      <c r="D28" s="124"/>
      <c r="E28" s="124"/>
      <c r="F28" s="124"/>
      <c r="G28" s="124"/>
      <c r="H28" s="124"/>
      <c r="I28" s="124"/>
      <c r="J28" s="177"/>
      <c r="K28" s="140"/>
      <c r="L28" s="141" t="str">
        <f>IF(ISERROR(VLOOKUP(M28,傾斜基準表!A:B,2,FALSE))=TRUE,"",VLOOKUP(M28,傾斜基準表!A:B,2,FALSE))</f>
        <v/>
      </c>
      <c r="M28" s="138"/>
      <c r="N28" s="142" t="str">
        <f t="shared" si="0"/>
        <v/>
      </c>
      <c r="O28" s="143" t="str">
        <f t="shared" si="1"/>
        <v/>
      </c>
      <c r="P28" s="124"/>
      <c r="Q28" s="124"/>
      <c r="R28" s="124"/>
      <c r="S28" s="124"/>
      <c r="T28" s="124"/>
      <c r="U28" s="124"/>
      <c r="V28" s="124"/>
      <c r="W28" s="124"/>
      <c r="X28" s="125"/>
      <c r="Y28" s="103"/>
      <c r="Z28" s="102"/>
      <c r="AA28" s="102"/>
      <c r="AB28" s="102"/>
      <c r="AC28" s="102"/>
      <c r="AD28" s="102"/>
      <c r="AE28" s="104"/>
    </row>
    <row r="29" spans="1:31" ht="23.1" customHeight="1" x14ac:dyDescent="0.15">
      <c r="A29" s="124"/>
      <c r="B29" s="124"/>
      <c r="C29" s="124"/>
      <c r="D29" s="124"/>
      <c r="E29" s="124"/>
      <c r="F29" s="124"/>
      <c r="G29" s="124"/>
      <c r="H29" s="124"/>
      <c r="I29" s="124"/>
      <c r="J29" s="177"/>
      <c r="K29" s="140"/>
      <c r="L29" s="141" t="str">
        <f>IF(ISERROR(VLOOKUP(M29,傾斜基準表!A:B,2,FALSE))=TRUE,"",VLOOKUP(M29,傾斜基準表!A:B,2,FALSE))</f>
        <v/>
      </c>
      <c r="M29" s="138"/>
      <c r="N29" s="142" t="str">
        <f t="shared" si="0"/>
        <v/>
      </c>
      <c r="O29" s="143" t="str">
        <f t="shared" si="1"/>
        <v/>
      </c>
      <c r="P29" s="124"/>
      <c r="Q29" s="124"/>
      <c r="R29" s="124"/>
      <c r="S29" s="124"/>
      <c r="T29" s="124"/>
      <c r="U29" s="124"/>
      <c r="V29" s="124"/>
      <c r="W29" s="124"/>
      <c r="X29" s="125"/>
      <c r="Y29" s="103"/>
      <c r="Z29" s="102"/>
      <c r="AA29" s="102"/>
      <c r="AB29" s="102"/>
      <c r="AC29" s="102"/>
      <c r="AD29" s="102"/>
      <c r="AE29" s="104"/>
    </row>
    <row r="30" spans="1:31" ht="23.1" customHeight="1" x14ac:dyDescent="0.15">
      <c r="A30" s="124"/>
      <c r="B30" s="124"/>
      <c r="C30" s="124"/>
      <c r="D30" s="124"/>
      <c r="E30" s="124"/>
      <c r="F30" s="124"/>
      <c r="G30" s="124"/>
      <c r="H30" s="124"/>
      <c r="I30" s="124"/>
      <c r="J30" s="177"/>
      <c r="K30" s="140"/>
      <c r="L30" s="141" t="str">
        <f>IF(ISERROR(VLOOKUP(M30,傾斜基準表!A:B,2,FALSE))=TRUE,"",VLOOKUP(M30,傾斜基準表!A:B,2,FALSE))</f>
        <v/>
      </c>
      <c r="M30" s="138"/>
      <c r="N30" s="142" t="str">
        <f t="shared" si="0"/>
        <v/>
      </c>
      <c r="O30" s="143" t="str">
        <f t="shared" si="1"/>
        <v/>
      </c>
      <c r="P30" s="124"/>
      <c r="Q30" s="124"/>
      <c r="R30" s="124"/>
      <c r="S30" s="124"/>
      <c r="T30" s="124"/>
      <c r="U30" s="124"/>
      <c r="V30" s="124"/>
      <c r="W30" s="124"/>
      <c r="X30" s="125"/>
      <c r="Y30" s="103"/>
      <c r="Z30" s="102"/>
      <c r="AA30" s="102"/>
      <c r="AB30" s="102"/>
      <c r="AC30" s="102"/>
      <c r="AD30" s="102"/>
      <c r="AE30" s="104"/>
    </row>
    <row r="31" spans="1:31" ht="23.1" customHeight="1" x14ac:dyDescent="0.15">
      <c r="A31" s="124"/>
      <c r="B31" s="124"/>
      <c r="C31" s="124"/>
      <c r="D31" s="124"/>
      <c r="E31" s="124"/>
      <c r="F31" s="124"/>
      <c r="G31" s="124"/>
      <c r="H31" s="124"/>
      <c r="I31" s="124"/>
      <c r="J31" s="177"/>
      <c r="K31" s="140"/>
      <c r="L31" s="141" t="str">
        <f>IF(ISERROR(VLOOKUP(M31,傾斜基準表!A:B,2,FALSE))=TRUE,"",VLOOKUP(M31,傾斜基準表!A:B,2,FALSE))</f>
        <v/>
      </c>
      <c r="M31" s="138"/>
      <c r="N31" s="142" t="str">
        <f t="shared" si="0"/>
        <v/>
      </c>
      <c r="O31" s="143" t="str">
        <f t="shared" si="1"/>
        <v/>
      </c>
      <c r="P31" s="124"/>
      <c r="Q31" s="124"/>
      <c r="R31" s="124"/>
      <c r="S31" s="124"/>
      <c r="T31" s="124"/>
      <c r="U31" s="124"/>
      <c r="V31" s="124"/>
      <c r="W31" s="124"/>
      <c r="X31" s="125"/>
      <c r="Y31" s="103"/>
      <c r="Z31" s="102"/>
      <c r="AA31" s="102"/>
      <c r="AB31" s="102"/>
      <c r="AC31" s="102"/>
      <c r="AD31" s="102"/>
      <c r="AE31" s="104"/>
    </row>
    <row r="32" spans="1:31" ht="23.1" customHeight="1" x14ac:dyDescent="0.15">
      <c r="A32" s="124"/>
      <c r="B32" s="124"/>
      <c r="C32" s="124"/>
      <c r="D32" s="124"/>
      <c r="E32" s="124"/>
      <c r="F32" s="124"/>
      <c r="G32" s="124"/>
      <c r="H32" s="124"/>
      <c r="I32" s="124"/>
      <c r="J32" s="177"/>
      <c r="K32" s="140"/>
      <c r="L32" s="141" t="str">
        <f>IF(ISERROR(VLOOKUP(M32,傾斜基準表!A:B,2,FALSE))=TRUE,"",VLOOKUP(M32,傾斜基準表!A:B,2,FALSE))</f>
        <v/>
      </c>
      <c r="M32" s="138"/>
      <c r="N32" s="142" t="str">
        <f t="shared" si="0"/>
        <v/>
      </c>
      <c r="O32" s="143" t="str">
        <f t="shared" si="1"/>
        <v/>
      </c>
      <c r="P32" s="124"/>
      <c r="Q32" s="124"/>
      <c r="R32" s="124"/>
      <c r="S32" s="124"/>
      <c r="T32" s="124"/>
      <c r="U32" s="124"/>
      <c r="V32" s="124"/>
      <c r="W32" s="124"/>
      <c r="X32" s="125"/>
      <c r="Y32" s="103"/>
      <c r="Z32" s="102"/>
      <c r="AA32" s="102"/>
      <c r="AB32" s="102"/>
      <c r="AC32" s="102"/>
      <c r="AD32" s="102"/>
      <c r="AE32" s="104"/>
    </row>
    <row r="33" spans="1:31" ht="23.1" customHeight="1" x14ac:dyDescent="0.15">
      <c r="A33" s="124"/>
      <c r="B33" s="124"/>
      <c r="C33" s="124"/>
      <c r="D33" s="124"/>
      <c r="E33" s="124"/>
      <c r="F33" s="124"/>
      <c r="G33" s="124"/>
      <c r="H33" s="124"/>
      <c r="I33" s="124"/>
      <c r="J33" s="177"/>
      <c r="K33" s="140"/>
      <c r="L33" s="141" t="str">
        <f>IF(ISERROR(VLOOKUP(M33,傾斜基準表!A:B,2,FALSE))=TRUE,"",VLOOKUP(M33,傾斜基準表!A:B,2,FALSE))</f>
        <v/>
      </c>
      <c r="M33" s="138"/>
      <c r="N33" s="142" t="str">
        <f t="shared" si="0"/>
        <v/>
      </c>
      <c r="O33" s="143" t="str">
        <f t="shared" si="1"/>
        <v/>
      </c>
      <c r="P33" s="124"/>
      <c r="Q33" s="124"/>
      <c r="R33" s="124"/>
      <c r="S33" s="124"/>
      <c r="T33" s="124"/>
      <c r="U33" s="124"/>
      <c r="V33" s="124"/>
      <c r="W33" s="124"/>
      <c r="X33" s="125"/>
      <c r="Y33" s="103"/>
      <c r="Z33" s="102"/>
      <c r="AA33" s="102"/>
      <c r="AB33" s="102"/>
      <c r="AC33" s="102"/>
      <c r="AD33" s="102"/>
      <c r="AE33" s="104"/>
    </row>
    <row r="34" spans="1:31" ht="23.1" customHeight="1" x14ac:dyDescent="0.15">
      <c r="A34" s="124"/>
      <c r="B34" s="124"/>
      <c r="C34" s="124"/>
      <c r="D34" s="124"/>
      <c r="E34" s="124"/>
      <c r="F34" s="124"/>
      <c r="G34" s="124"/>
      <c r="H34" s="124"/>
      <c r="I34" s="124"/>
      <c r="J34" s="177"/>
      <c r="K34" s="140"/>
      <c r="L34" s="141" t="str">
        <f>IF(ISERROR(VLOOKUP(M34,傾斜基準表!A:B,2,FALSE))=TRUE,"",VLOOKUP(M34,傾斜基準表!A:B,2,FALSE))</f>
        <v/>
      </c>
      <c r="M34" s="138"/>
      <c r="N34" s="142" t="str">
        <f t="shared" si="0"/>
        <v/>
      </c>
      <c r="O34" s="143" t="str">
        <f t="shared" si="1"/>
        <v/>
      </c>
      <c r="P34" s="124"/>
      <c r="Q34" s="124"/>
      <c r="R34" s="124"/>
      <c r="S34" s="124"/>
      <c r="T34" s="124"/>
      <c r="U34" s="124"/>
      <c r="V34" s="124"/>
      <c r="W34" s="124"/>
      <c r="X34" s="125"/>
      <c r="Y34" s="103"/>
      <c r="Z34" s="102"/>
      <c r="AA34" s="102"/>
      <c r="AB34" s="102"/>
      <c r="AC34" s="102"/>
      <c r="AD34" s="102"/>
      <c r="AE34" s="104"/>
    </row>
    <row r="35" spans="1:31" ht="23.1" customHeight="1" x14ac:dyDescent="0.15">
      <c r="A35" s="124"/>
      <c r="B35" s="124"/>
      <c r="C35" s="124"/>
      <c r="D35" s="124"/>
      <c r="E35" s="124"/>
      <c r="F35" s="124"/>
      <c r="G35" s="124"/>
      <c r="H35" s="124"/>
      <c r="I35" s="124"/>
      <c r="J35" s="177"/>
      <c r="K35" s="140"/>
      <c r="L35" s="141" t="str">
        <f>IF(ISERROR(VLOOKUP(M35,傾斜基準表!A:B,2,FALSE))=TRUE,"",VLOOKUP(M35,傾斜基準表!A:B,2,FALSE))</f>
        <v/>
      </c>
      <c r="M35" s="138"/>
      <c r="N35" s="142" t="str">
        <f t="shared" si="0"/>
        <v/>
      </c>
      <c r="O35" s="143" t="str">
        <f t="shared" si="1"/>
        <v/>
      </c>
      <c r="P35" s="124"/>
      <c r="Q35" s="124"/>
      <c r="R35" s="124"/>
      <c r="S35" s="124"/>
      <c r="T35" s="124"/>
      <c r="U35" s="124"/>
      <c r="V35" s="124"/>
      <c r="W35" s="124"/>
      <c r="X35" s="125"/>
      <c r="Y35" s="103"/>
      <c r="Z35" s="102"/>
      <c r="AA35" s="102"/>
      <c r="AB35" s="102"/>
      <c r="AC35" s="102"/>
      <c r="AD35" s="102"/>
      <c r="AE35" s="104"/>
    </row>
    <row r="36" spans="1:31" ht="23.1" customHeight="1" x14ac:dyDescent="0.15">
      <c r="A36" s="124"/>
      <c r="B36" s="124"/>
      <c r="C36" s="124"/>
      <c r="D36" s="124"/>
      <c r="E36" s="124"/>
      <c r="F36" s="124"/>
      <c r="G36" s="124"/>
      <c r="H36" s="124"/>
      <c r="I36" s="124"/>
      <c r="J36" s="177"/>
      <c r="K36" s="140"/>
      <c r="L36" s="141" t="str">
        <f>IF(ISERROR(VLOOKUP(M36,傾斜基準表!A:B,2,FALSE))=TRUE,"",VLOOKUP(M36,傾斜基準表!A:B,2,FALSE))</f>
        <v/>
      </c>
      <c r="M36" s="138"/>
      <c r="N36" s="142" t="str">
        <f t="shared" si="0"/>
        <v/>
      </c>
      <c r="O36" s="143" t="str">
        <f t="shared" si="1"/>
        <v/>
      </c>
      <c r="P36" s="124"/>
      <c r="Q36" s="124"/>
      <c r="R36" s="124"/>
      <c r="S36" s="124"/>
      <c r="T36" s="124"/>
      <c r="U36" s="124"/>
      <c r="V36" s="124"/>
      <c r="W36" s="124"/>
      <c r="X36" s="125"/>
      <c r="Y36" s="103"/>
      <c r="Z36" s="102"/>
      <c r="AA36" s="102"/>
      <c r="AB36" s="102"/>
      <c r="AC36" s="102"/>
      <c r="AD36" s="102"/>
      <c r="AE36" s="104"/>
    </row>
    <row r="37" spans="1:31" ht="23.1" customHeight="1" x14ac:dyDescent="0.15">
      <c r="A37" s="124"/>
      <c r="B37" s="124"/>
      <c r="C37" s="124"/>
      <c r="D37" s="124"/>
      <c r="E37" s="124"/>
      <c r="F37" s="124"/>
      <c r="G37" s="124"/>
      <c r="H37" s="124"/>
      <c r="I37" s="124"/>
      <c r="J37" s="177"/>
      <c r="K37" s="140"/>
      <c r="L37" s="141" t="str">
        <f>IF(ISERROR(VLOOKUP(M37,傾斜基準表!A:B,2,FALSE))=TRUE,"",VLOOKUP(M37,傾斜基準表!A:B,2,FALSE))</f>
        <v/>
      </c>
      <c r="M37" s="138"/>
      <c r="N37" s="142" t="str">
        <f t="shared" si="0"/>
        <v/>
      </c>
      <c r="O37" s="143" t="str">
        <f t="shared" si="1"/>
        <v/>
      </c>
      <c r="P37" s="124"/>
      <c r="Q37" s="124"/>
      <c r="R37" s="124"/>
      <c r="S37" s="124"/>
      <c r="T37" s="124"/>
      <c r="U37" s="124"/>
      <c r="V37" s="124"/>
      <c r="W37" s="124"/>
      <c r="X37" s="125"/>
      <c r="Y37" s="103"/>
      <c r="Z37" s="102"/>
      <c r="AA37" s="102"/>
      <c r="AB37" s="102"/>
      <c r="AC37" s="102"/>
      <c r="AD37" s="102"/>
      <c r="AE37" s="104"/>
    </row>
    <row r="38" spans="1:31" ht="23.1" customHeight="1" x14ac:dyDescent="0.15">
      <c r="A38" s="124"/>
      <c r="B38" s="124"/>
      <c r="C38" s="124"/>
      <c r="D38" s="124"/>
      <c r="E38" s="124"/>
      <c r="F38" s="124"/>
      <c r="G38" s="124"/>
      <c r="H38" s="124"/>
      <c r="I38" s="124"/>
      <c r="J38" s="177"/>
      <c r="K38" s="140"/>
      <c r="L38" s="141" t="str">
        <f>IF(ISERROR(VLOOKUP(M38,傾斜基準表!A:B,2,FALSE))=TRUE,"",VLOOKUP(M38,傾斜基準表!A:B,2,FALSE))</f>
        <v/>
      </c>
      <c r="M38" s="138"/>
      <c r="N38" s="142" t="str">
        <f t="shared" si="0"/>
        <v/>
      </c>
      <c r="O38" s="143" t="str">
        <f t="shared" si="1"/>
        <v/>
      </c>
      <c r="P38" s="124"/>
      <c r="Q38" s="124"/>
      <c r="R38" s="124"/>
      <c r="S38" s="124"/>
      <c r="T38" s="124"/>
      <c r="U38" s="124"/>
      <c r="V38" s="124"/>
      <c r="W38" s="124"/>
      <c r="X38" s="125"/>
      <c r="Y38" s="103"/>
      <c r="Z38" s="102"/>
      <c r="AA38" s="102"/>
      <c r="AB38" s="102"/>
      <c r="AC38" s="102"/>
      <c r="AD38" s="102"/>
      <c r="AE38" s="104"/>
    </row>
    <row r="39" spans="1:31" ht="23.1" customHeight="1" x14ac:dyDescent="0.15">
      <c r="A39" s="124"/>
      <c r="B39" s="124"/>
      <c r="C39" s="124"/>
      <c r="D39" s="124"/>
      <c r="E39" s="124"/>
      <c r="F39" s="124"/>
      <c r="G39" s="124"/>
      <c r="H39" s="124"/>
      <c r="I39" s="124"/>
      <c r="J39" s="177"/>
      <c r="K39" s="140"/>
      <c r="L39" s="141" t="str">
        <f>IF(ISERROR(VLOOKUP(M39,傾斜基準表!A:B,2,FALSE))=TRUE,"",VLOOKUP(M39,傾斜基準表!A:B,2,FALSE))</f>
        <v/>
      </c>
      <c r="M39" s="138"/>
      <c r="N39" s="142" t="str">
        <f t="shared" si="0"/>
        <v/>
      </c>
      <c r="O39" s="143" t="str">
        <f t="shared" si="1"/>
        <v/>
      </c>
      <c r="P39" s="124"/>
      <c r="Q39" s="124"/>
      <c r="R39" s="124"/>
      <c r="S39" s="124"/>
      <c r="T39" s="124"/>
      <c r="U39" s="124"/>
      <c r="V39" s="124"/>
      <c r="W39" s="124"/>
      <c r="X39" s="125"/>
      <c r="Y39" s="103"/>
      <c r="Z39" s="102"/>
      <c r="AA39" s="102"/>
      <c r="AB39" s="102"/>
      <c r="AC39" s="102"/>
      <c r="AD39" s="102"/>
      <c r="AE39" s="104"/>
    </row>
    <row r="40" spans="1:31" ht="23.1" customHeight="1" x14ac:dyDescent="0.15">
      <c r="A40" s="124"/>
      <c r="B40" s="124"/>
      <c r="C40" s="124"/>
      <c r="D40" s="124"/>
      <c r="E40" s="124"/>
      <c r="F40" s="124"/>
      <c r="G40" s="124"/>
      <c r="H40" s="124"/>
      <c r="I40" s="124"/>
      <c r="J40" s="177"/>
      <c r="K40" s="140"/>
      <c r="L40" s="141" t="str">
        <f>IF(ISERROR(VLOOKUP(M40,傾斜基準表!A:B,2,FALSE))=TRUE,"",VLOOKUP(M40,傾斜基準表!A:B,2,FALSE))</f>
        <v/>
      </c>
      <c r="M40" s="138"/>
      <c r="N40" s="142" t="str">
        <f t="shared" si="0"/>
        <v/>
      </c>
      <c r="O40" s="143" t="str">
        <f t="shared" si="1"/>
        <v/>
      </c>
      <c r="P40" s="124"/>
      <c r="Q40" s="124"/>
      <c r="R40" s="124"/>
      <c r="S40" s="124"/>
      <c r="T40" s="124"/>
      <c r="U40" s="124"/>
      <c r="V40" s="124"/>
      <c r="W40" s="124"/>
      <c r="X40" s="125"/>
      <c r="Y40" s="103"/>
      <c r="Z40" s="102"/>
      <c r="AA40" s="102"/>
      <c r="AB40" s="102"/>
      <c r="AC40" s="102"/>
      <c r="AD40" s="102"/>
      <c r="AE40" s="104"/>
    </row>
    <row r="41" spans="1:31" ht="23.1" customHeight="1" x14ac:dyDescent="0.15">
      <c r="A41" s="124"/>
      <c r="B41" s="124"/>
      <c r="C41" s="124"/>
      <c r="D41" s="124"/>
      <c r="E41" s="124"/>
      <c r="F41" s="124"/>
      <c r="G41" s="124"/>
      <c r="H41" s="124"/>
      <c r="I41" s="124"/>
      <c r="J41" s="177"/>
      <c r="K41" s="140"/>
      <c r="L41" s="141" t="str">
        <f>IF(ISERROR(VLOOKUP(M41,傾斜基準表!A:B,2,FALSE))=TRUE,"",VLOOKUP(M41,傾斜基準表!A:B,2,FALSE))</f>
        <v/>
      </c>
      <c r="M41" s="138"/>
      <c r="N41" s="142" t="str">
        <f t="shared" si="0"/>
        <v/>
      </c>
      <c r="O41" s="143" t="str">
        <f t="shared" si="1"/>
        <v/>
      </c>
      <c r="P41" s="124"/>
      <c r="Q41" s="124"/>
      <c r="R41" s="124"/>
      <c r="S41" s="124"/>
      <c r="T41" s="124"/>
      <c r="U41" s="124"/>
      <c r="V41" s="124"/>
      <c r="W41" s="124"/>
      <c r="X41" s="125"/>
      <c r="Y41" s="103"/>
      <c r="Z41" s="102"/>
      <c r="AA41" s="102"/>
      <c r="AB41" s="102"/>
      <c r="AC41" s="102"/>
      <c r="AD41" s="102"/>
      <c r="AE41" s="104"/>
    </row>
    <row r="42" spans="1:31" ht="23.1" customHeight="1" x14ac:dyDescent="0.15">
      <c r="A42" s="124"/>
      <c r="B42" s="124"/>
      <c r="C42" s="124"/>
      <c r="D42" s="124"/>
      <c r="E42" s="124"/>
      <c r="F42" s="124"/>
      <c r="G42" s="124"/>
      <c r="H42" s="124"/>
      <c r="I42" s="124"/>
      <c r="J42" s="177"/>
      <c r="K42" s="140"/>
      <c r="L42" s="141" t="str">
        <f>IF(ISERROR(VLOOKUP(M42,傾斜基準表!A:B,2,FALSE))=TRUE,"",VLOOKUP(M42,傾斜基準表!A:B,2,FALSE))</f>
        <v/>
      </c>
      <c r="M42" s="138"/>
      <c r="N42" s="142" t="str">
        <f t="shared" si="0"/>
        <v/>
      </c>
      <c r="O42" s="143" t="str">
        <f t="shared" si="1"/>
        <v/>
      </c>
      <c r="P42" s="124"/>
      <c r="Q42" s="124"/>
      <c r="R42" s="124"/>
      <c r="S42" s="124"/>
      <c r="T42" s="124"/>
      <c r="U42" s="124"/>
      <c r="V42" s="124"/>
      <c r="W42" s="124"/>
      <c r="X42" s="125"/>
      <c r="Y42" s="103"/>
      <c r="Z42" s="102"/>
      <c r="AA42" s="102"/>
      <c r="AB42" s="102"/>
      <c r="AC42" s="102"/>
      <c r="AD42" s="102"/>
      <c r="AE42" s="104"/>
    </row>
    <row r="43" spans="1:31" ht="23.1" customHeight="1" x14ac:dyDescent="0.15">
      <c r="A43" s="124"/>
      <c r="B43" s="124"/>
      <c r="C43" s="124"/>
      <c r="D43" s="124"/>
      <c r="E43" s="124"/>
      <c r="F43" s="124"/>
      <c r="G43" s="124"/>
      <c r="H43" s="124"/>
      <c r="I43" s="124"/>
      <c r="J43" s="177"/>
      <c r="K43" s="140"/>
      <c r="L43" s="141" t="str">
        <f>IF(ISERROR(VLOOKUP(M43,傾斜基準表!A:B,2,FALSE))=TRUE,"",VLOOKUP(M43,傾斜基準表!A:B,2,FALSE))</f>
        <v/>
      </c>
      <c r="M43" s="138"/>
      <c r="N43" s="142" t="str">
        <f t="shared" si="0"/>
        <v/>
      </c>
      <c r="O43" s="143" t="str">
        <f t="shared" si="1"/>
        <v/>
      </c>
      <c r="P43" s="124"/>
      <c r="Q43" s="124"/>
      <c r="R43" s="124"/>
      <c r="S43" s="124"/>
      <c r="T43" s="124"/>
      <c r="U43" s="124"/>
      <c r="V43" s="124"/>
      <c r="W43" s="124"/>
      <c r="X43" s="125"/>
      <c r="Y43" s="103"/>
      <c r="Z43" s="102"/>
      <c r="AA43" s="102"/>
      <c r="AB43" s="102"/>
      <c r="AC43" s="102"/>
      <c r="AD43" s="102"/>
      <c r="AE43" s="104"/>
    </row>
    <row r="44" spans="1:31" ht="23.1" customHeight="1" x14ac:dyDescent="0.15">
      <c r="A44" s="124"/>
      <c r="B44" s="124"/>
      <c r="C44" s="124"/>
      <c r="D44" s="124"/>
      <c r="E44" s="124"/>
      <c r="F44" s="124"/>
      <c r="G44" s="124"/>
      <c r="H44" s="124"/>
      <c r="I44" s="124"/>
      <c r="J44" s="177"/>
      <c r="K44" s="140"/>
      <c r="L44" s="141" t="str">
        <f>IF(ISERROR(VLOOKUP(M44,傾斜基準表!A:B,2,FALSE))=TRUE,"",VLOOKUP(M44,傾斜基準表!A:B,2,FALSE))</f>
        <v/>
      </c>
      <c r="M44" s="138"/>
      <c r="N44" s="142" t="str">
        <f t="shared" si="0"/>
        <v/>
      </c>
      <c r="O44" s="143" t="str">
        <f t="shared" si="1"/>
        <v/>
      </c>
      <c r="P44" s="124"/>
      <c r="Q44" s="124"/>
      <c r="R44" s="124"/>
      <c r="S44" s="124"/>
      <c r="T44" s="124"/>
      <c r="U44" s="124"/>
      <c r="V44" s="124"/>
      <c r="W44" s="124"/>
      <c r="X44" s="125"/>
      <c r="Y44" s="103"/>
      <c r="Z44" s="102"/>
      <c r="AA44" s="102"/>
      <c r="AB44" s="102"/>
      <c r="AC44" s="102"/>
      <c r="AD44" s="102"/>
      <c r="AE44" s="104"/>
    </row>
    <row r="45" spans="1:31" ht="23.1" customHeight="1" x14ac:dyDescent="0.15">
      <c r="A45" s="124"/>
      <c r="B45" s="124"/>
      <c r="C45" s="124"/>
      <c r="D45" s="124"/>
      <c r="E45" s="124"/>
      <c r="F45" s="124"/>
      <c r="G45" s="124"/>
      <c r="H45" s="124"/>
      <c r="I45" s="124"/>
      <c r="J45" s="177"/>
      <c r="K45" s="140"/>
      <c r="L45" s="141" t="str">
        <f>IF(ISERROR(VLOOKUP(M45,傾斜基準表!A:B,2,FALSE))=TRUE,"",VLOOKUP(M45,傾斜基準表!A:B,2,FALSE))</f>
        <v/>
      </c>
      <c r="M45" s="138"/>
      <c r="N45" s="142" t="str">
        <f t="shared" si="0"/>
        <v/>
      </c>
      <c r="O45" s="143" t="str">
        <f t="shared" si="1"/>
        <v/>
      </c>
      <c r="P45" s="124"/>
      <c r="Q45" s="124"/>
      <c r="R45" s="124"/>
      <c r="S45" s="124"/>
      <c r="T45" s="124"/>
      <c r="U45" s="124"/>
      <c r="V45" s="124"/>
      <c r="W45" s="124"/>
      <c r="X45" s="125"/>
      <c r="Y45" s="103"/>
      <c r="Z45" s="102"/>
      <c r="AA45" s="102"/>
      <c r="AB45" s="102"/>
      <c r="AC45" s="102"/>
      <c r="AD45" s="102"/>
      <c r="AE45" s="104"/>
    </row>
    <row r="46" spans="1:31" ht="23.1" customHeight="1" x14ac:dyDescent="0.15">
      <c r="A46" s="124"/>
      <c r="B46" s="124"/>
      <c r="C46" s="124"/>
      <c r="D46" s="124"/>
      <c r="E46" s="124"/>
      <c r="F46" s="124"/>
      <c r="G46" s="124"/>
      <c r="H46" s="124"/>
      <c r="I46" s="124"/>
      <c r="J46" s="177"/>
      <c r="K46" s="140"/>
      <c r="L46" s="141" t="str">
        <f>IF(ISERROR(VLOOKUP(M46,傾斜基準表!A:B,2,FALSE))=TRUE,"",VLOOKUP(M46,傾斜基準表!A:B,2,FALSE))</f>
        <v/>
      </c>
      <c r="M46" s="138"/>
      <c r="N46" s="142" t="str">
        <f t="shared" si="0"/>
        <v/>
      </c>
      <c r="O46" s="143" t="str">
        <f t="shared" si="1"/>
        <v/>
      </c>
      <c r="P46" s="124"/>
      <c r="Q46" s="124"/>
      <c r="R46" s="124"/>
      <c r="S46" s="124"/>
      <c r="T46" s="124"/>
      <c r="U46" s="124"/>
      <c r="V46" s="124"/>
      <c r="W46" s="124"/>
      <c r="X46" s="125"/>
      <c r="Y46" s="103"/>
      <c r="Z46" s="102"/>
      <c r="AA46" s="102"/>
      <c r="AB46" s="102"/>
      <c r="AC46" s="102"/>
      <c r="AD46" s="102"/>
      <c r="AE46" s="104"/>
    </row>
    <row r="47" spans="1:31" ht="23.1" customHeight="1" x14ac:dyDescent="0.15">
      <c r="A47" s="124"/>
      <c r="B47" s="124"/>
      <c r="C47" s="124"/>
      <c r="D47" s="124"/>
      <c r="E47" s="124"/>
      <c r="F47" s="124"/>
      <c r="G47" s="124"/>
      <c r="H47" s="124"/>
      <c r="I47" s="124"/>
      <c r="J47" s="177"/>
      <c r="K47" s="140"/>
      <c r="L47" s="141" t="str">
        <f>IF(ISERROR(VLOOKUP(M47,傾斜基準表!A:B,2,FALSE))=TRUE,"",VLOOKUP(M47,傾斜基準表!A:B,2,FALSE))</f>
        <v/>
      </c>
      <c r="M47" s="138"/>
      <c r="N47" s="142" t="str">
        <f t="shared" si="0"/>
        <v/>
      </c>
      <c r="O47" s="143" t="str">
        <f t="shared" si="1"/>
        <v/>
      </c>
      <c r="P47" s="124"/>
      <c r="Q47" s="124"/>
      <c r="R47" s="124"/>
      <c r="S47" s="124"/>
      <c r="T47" s="124"/>
      <c r="U47" s="124"/>
      <c r="V47" s="124"/>
      <c r="W47" s="124"/>
      <c r="X47" s="125"/>
      <c r="Y47" s="103"/>
      <c r="Z47" s="102"/>
      <c r="AA47" s="102"/>
      <c r="AB47" s="102"/>
      <c r="AC47" s="102"/>
      <c r="AD47" s="102"/>
      <c r="AE47" s="104"/>
    </row>
    <row r="48" spans="1:31" ht="23.1" customHeight="1" x14ac:dyDescent="0.15">
      <c r="A48" s="124"/>
      <c r="B48" s="124"/>
      <c r="C48" s="124"/>
      <c r="D48" s="124"/>
      <c r="E48" s="124"/>
      <c r="F48" s="124"/>
      <c r="G48" s="124"/>
      <c r="H48" s="124"/>
      <c r="I48" s="124"/>
      <c r="J48" s="177"/>
      <c r="K48" s="140"/>
      <c r="L48" s="141" t="str">
        <f>IF(ISERROR(VLOOKUP(M48,傾斜基準表!A:B,2,FALSE))=TRUE,"",VLOOKUP(M48,傾斜基準表!A:B,2,FALSE))</f>
        <v/>
      </c>
      <c r="M48" s="138"/>
      <c r="N48" s="142" t="str">
        <f t="shared" si="0"/>
        <v/>
      </c>
      <c r="O48" s="143" t="str">
        <f t="shared" si="1"/>
        <v/>
      </c>
      <c r="P48" s="124"/>
      <c r="Q48" s="124"/>
      <c r="R48" s="124"/>
      <c r="S48" s="124"/>
      <c r="T48" s="124"/>
      <c r="U48" s="124"/>
      <c r="V48" s="124"/>
      <c r="W48" s="124"/>
      <c r="X48" s="125"/>
      <c r="Y48" s="103"/>
      <c r="Z48" s="102"/>
      <c r="AA48" s="102"/>
      <c r="AB48" s="102"/>
      <c r="AC48" s="102"/>
      <c r="AD48" s="102"/>
      <c r="AE48" s="104"/>
    </row>
    <row r="49" spans="2:39" ht="20.100000000000001" customHeight="1" x14ac:dyDescent="0.15">
      <c r="B49" t="s">
        <v>539</v>
      </c>
      <c r="C49" s="496" t="s">
        <v>700</v>
      </c>
      <c r="D49" s="496"/>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row>
    <row r="50" spans="2:39" ht="18" customHeight="1" x14ac:dyDescent="0.15">
      <c r="B50" s="98" t="s">
        <v>540</v>
      </c>
      <c r="C50" s="528" t="s">
        <v>699</v>
      </c>
      <c r="D50" s="528"/>
      <c r="E50" s="528"/>
      <c r="F50" s="528"/>
      <c r="G50" s="528"/>
      <c r="H50" s="528"/>
      <c r="I50" s="528"/>
      <c r="J50" s="528"/>
      <c r="K50" s="528"/>
      <c r="L50" s="528"/>
      <c r="M50" s="528"/>
      <c r="N50" s="528"/>
      <c r="O50" s="528"/>
      <c r="P50" s="528"/>
      <c r="Q50" s="528"/>
      <c r="R50" s="528"/>
      <c r="S50" s="528"/>
      <c r="T50" s="528"/>
      <c r="U50" s="528"/>
      <c r="V50" s="528"/>
      <c r="W50" s="528"/>
      <c r="X50" s="528"/>
      <c r="Y50" s="528"/>
      <c r="Z50" s="528"/>
      <c r="AA50" s="528"/>
      <c r="AB50" s="528"/>
      <c r="AC50" s="528"/>
      <c r="AD50" s="528"/>
      <c r="AE50" s="528"/>
    </row>
    <row r="51" spans="2:39" ht="20.100000000000001" customHeight="1" x14ac:dyDescent="0.15">
      <c r="B51" t="s">
        <v>541</v>
      </c>
      <c r="C51" s="529" t="s">
        <v>543</v>
      </c>
      <c r="D51" s="529"/>
      <c r="E51" s="529"/>
      <c r="F51" s="529"/>
      <c r="G51" s="529"/>
      <c r="H51" s="529"/>
      <c r="I51" s="529"/>
      <c r="J51" s="529"/>
      <c r="K51" s="529"/>
      <c r="L51" s="529"/>
      <c r="M51" s="529"/>
      <c r="N51" s="529"/>
      <c r="O51" s="529"/>
      <c r="P51" s="529"/>
      <c r="Q51" s="529"/>
      <c r="R51" s="529"/>
      <c r="S51" s="529"/>
      <c r="T51" s="529"/>
      <c r="U51" s="529"/>
      <c r="V51" s="529"/>
      <c r="W51" s="529"/>
      <c r="X51" s="529"/>
      <c r="Y51" s="529"/>
      <c r="Z51" s="529"/>
      <c r="AA51" s="529"/>
      <c r="AB51" s="529"/>
      <c r="AC51" s="529"/>
      <c r="AD51" s="529"/>
      <c r="AE51" s="529"/>
    </row>
    <row r="52" spans="2:39" ht="32.25" customHeight="1" x14ac:dyDescent="0.15">
      <c r="B52" t="s">
        <v>542</v>
      </c>
      <c r="C52" s="528" t="s">
        <v>688</v>
      </c>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row>
    <row r="53" spans="2:39" ht="20.100000000000001" customHeight="1" x14ac:dyDescent="0.15">
      <c r="C53" s="496" t="s">
        <v>544</v>
      </c>
      <c r="D53" s="496"/>
      <c r="E53" s="496"/>
      <c r="F53" s="496"/>
      <c r="G53" s="496"/>
      <c r="H53" s="496"/>
      <c r="I53" s="496"/>
      <c r="J53" s="496"/>
      <c r="K53" s="496"/>
      <c r="L53" s="496"/>
      <c r="M53" s="496"/>
      <c r="N53" s="496"/>
      <c r="O53" s="496"/>
      <c r="P53" s="496"/>
      <c r="Q53" s="496"/>
      <c r="R53" s="496"/>
      <c r="S53" s="496"/>
      <c r="T53" s="496"/>
      <c r="U53" s="496"/>
      <c r="V53" s="496"/>
      <c r="W53" s="496"/>
      <c r="X53" s="496"/>
      <c r="Y53" s="496"/>
      <c r="Z53" s="496"/>
      <c r="AA53" s="496"/>
      <c r="AB53" s="496"/>
      <c r="AC53" s="496"/>
      <c r="AD53" s="496"/>
      <c r="AE53" s="496"/>
    </row>
    <row r="54" spans="2:39" ht="20.100000000000001" customHeight="1" x14ac:dyDescent="0.15">
      <c r="C54" s="496" t="s">
        <v>545</v>
      </c>
      <c r="D54" s="496"/>
      <c r="E54" s="496"/>
      <c r="F54" s="496"/>
      <c r="G54" s="496"/>
      <c r="H54" s="496"/>
      <c r="I54" s="496"/>
      <c r="J54" s="496"/>
      <c r="K54" s="496"/>
      <c r="L54" s="496"/>
      <c r="M54" s="496"/>
      <c r="N54" s="496"/>
      <c r="O54" s="496"/>
      <c r="P54" s="496"/>
      <c r="Q54" s="496"/>
      <c r="R54" s="496"/>
      <c r="S54" s="496"/>
      <c r="T54" s="496"/>
      <c r="U54" s="496"/>
      <c r="V54" s="496"/>
      <c r="W54" s="496"/>
      <c r="X54" s="496"/>
      <c r="Y54" s="496"/>
      <c r="Z54" s="496"/>
      <c r="AA54" s="496"/>
      <c r="AB54" s="496"/>
      <c r="AC54" s="496"/>
      <c r="AD54" s="496"/>
      <c r="AE54" s="496"/>
    </row>
    <row r="55" spans="2:39" ht="20.100000000000001" customHeight="1" x14ac:dyDescent="0.15">
      <c r="C55" s="496" t="s">
        <v>689</v>
      </c>
      <c r="D55" s="496"/>
      <c r="E55" s="496"/>
      <c r="F55" s="496"/>
      <c r="G55" s="496"/>
      <c r="H55" s="496"/>
      <c r="I55" s="496"/>
      <c r="J55" s="496"/>
      <c r="K55" s="496"/>
      <c r="L55" s="496"/>
      <c r="M55" s="496"/>
      <c r="N55" s="496"/>
      <c r="O55" s="496"/>
      <c r="P55" s="496"/>
      <c r="Q55" s="496"/>
      <c r="R55" s="496"/>
      <c r="S55" s="496"/>
      <c r="T55" s="496"/>
      <c r="U55" s="496"/>
      <c r="V55" s="496"/>
      <c r="W55" s="496"/>
      <c r="X55" s="496"/>
      <c r="Y55" s="496"/>
      <c r="Z55" s="496"/>
      <c r="AA55" s="496"/>
      <c r="AB55" s="496"/>
      <c r="AC55" s="496"/>
      <c r="AD55" s="496"/>
      <c r="AE55" s="496"/>
    </row>
    <row r="56" spans="2:39" ht="20.100000000000001" customHeight="1" x14ac:dyDescent="0.15">
      <c r="C56" s="496" t="s">
        <v>546</v>
      </c>
      <c r="D56" s="496"/>
      <c r="E56" s="496"/>
      <c r="F56" s="496"/>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496"/>
      <c r="AE56" s="496"/>
    </row>
    <row r="57" spans="2:39" ht="15" customHeight="1" x14ac:dyDescent="0.15">
      <c r="F57" t="s">
        <v>547</v>
      </c>
    </row>
    <row r="58" spans="2:39" ht="15" customHeight="1" x14ac:dyDescent="0.15">
      <c r="D58" s="126"/>
      <c r="E58" s="126"/>
      <c r="F58" s="518" t="s">
        <v>549</v>
      </c>
      <c r="G58" s="519"/>
      <c r="H58" s="519"/>
      <c r="I58" s="519"/>
      <c r="J58" s="519"/>
      <c r="K58" s="519"/>
      <c r="L58" s="519"/>
      <c r="M58" s="519"/>
      <c r="N58" s="519"/>
      <c r="O58" s="519"/>
      <c r="P58" s="519"/>
      <c r="Q58" s="519"/>
      <c r="R58" s="519"/>
      <c r="S58" s="519"/>
      <c r="T58" s="520"/>
      <c r="U58" s="518" t="s">
        <v>548</v>
      </c>
      <c r="V58" s="519"/>
      <c r="W58" s="519"/>
      <c r="X58" s="519"/>
      <c r="Y58" s="519"/>
      <c r="Z58" s="519"/>
      <c r="AA58" s="519"/>
      <c r="AB58" s="519"/>
      <c r="AC58" s="519"/>
      <c r="AD58" s="519"/>
      <c r="AE58" s="520"/>
      <c r="AG58" t="s">
        <v>848</v>
      </c>
      <c r="AI58" t="s">
        <v>162</v>
      </c>
      <c r="AJ58" t="s">
        <v>88</v>
      </c>
    </row>
    <row r="59" spans="2:39" ht="15" customHeight="1" x14ac:dyDescent="0.15">
      <c r="F59" s="530" t="s">
        <v>690</v>
      </c>
      <c r="G59" s="531"/>
      <c r="H59" s="492" t="s">
        <v>550</v>
      </c>
      <c r="I59" s="493"/>
      <c r="J59" s="493"/>
      <c r="K59" s="493"/>
      <c r="L59" s="493"/>
      <c r="M59" s="493"/>
      <c r="N59" s="493"/>
      <c r="O59" s="493"/>
      <c r="P59" s="493"/>
      <c r="Q59" s="493"/>
      <c r="R59" s="493"/>
      <c r="S59" s="493"/>
      <c r="T59" s="494"/>
      <c r="U59" s="492" t="s">
        <v>551</v>
      </c>
      <c r="V59" s="493"/>
      <c r="W59" s="494"/>
      <c r="X59" s="563" t="s">
        <v>532</v>
      </c>
      <c r="Y59" s="564"/>
      <c r="Z59" s="564"/>
      <c r="AA59" s="564"/>
      <c r="AB59" s="564"/>
      <c r="AC59" s="564"/>
      <c r="AD59" s="564"/>
      <c r="AE59" s="565"/>
      <c r="AF59" t="str">
        <f>IF(ISERROR(MATCH(X59,$I$3:$I$7,0))=TRUE,"",MATCH(X59,$I$3:$I$7,0))</f>
        <v/>
      </c>
      <c r="AG59" t="str">
        <f>IF(AF59="","",VLOOKUP(AF59,$AK$59:$AL$63,2,FALSE))</f>
        <v/>
      </c>
      <c r="AH59">
        <v>10000</v>
      </c>
      <c r="AI59" t="str">
        <f>IF(AF59="","",IF(AF59=1,AH59,AH59-1000))</f>
        <v/>
      </c>
      <c r="AJ59" t="str">
        <f>IF(ISERROR(VLOOKUP(AG59,$AL$59:$AM$63,2,FALSE))=TRUE,"",VLOOKUP(AG59,$AL$59:$AM$63,2,FALSE))</f>
        <v/>
      </c>
      <c r="AK59">
        <v>1</v>
      </c>
      <c r="AL59" t="s">
        <v>515</v>
      </c>
      <c r="AM59">
        <f>SUMIF(P:P,"○",K:K)</f>
        <v>0</v>
      </c>
    </row>
    <row r="60" spans="2:39" ht="15" customHeight="1" x14ac:dyDescent="0.15">
      <c r="F60" s="532"/>
      <c r="G60" s="534"/>
      <c r="H60" s="495"/>
      <c r="I60" s="496"/>
      <c r="J60" s="496"/>
      <c r="K60" s="496"/>
      <c r="L60" s="496"/>
      <c r="M60" s="496"/>
      <c r="N60" s="496"/>
      <c r="O60" s="496"/>
      <c r="P60" s="496"/>
      <c r="Q60" s="496"/>
      <c r="R60" s="496"/>
      <c r="S60" s="496"/>
      <c r="T60" s="497"/>
      <c r="U60" s="495"/>
      <c r="V60" s="496"/>
      <c r="W60" s="497"/>
      <c r="X60" s="563" t="s">
        <v>533</v>
      </c>
      <c r="Y60" s="564"/>
      <c r="Z60" s="564"/>
      <c r="AA60" s="564"/>
      <c r="AB60" s="564"/>
      <c r="AC60" s="564"/>
      <c r="AD60" s="564"/>
      <c r="AE60" s="565"/>
      <c r="AF60" t="str">
        <f t="shared" ref="AF60:AF63" si="2">IF(ISERROR(MATCH(X60,$I$3:$I$7,0))=TRUE,"",MATCH(X60,$I$3:$I$7,0))</f>
        <v/>
      </c>
      <c r="AG60" t="str">
        <f>IF(AF60="","",VLOOKUP(AF60,$AK$59:$AL$63,2,FALSE))</f>
        <v/>
      </c>
      <c r="AH60">
        <v>6000</v>
      </c>
      <c r="AI60" t="str">
        <f t="shared" ref="AI60:AI63" si="3">IF(AF60="","",IF(AF60=1,AH60,AH60-1000))</f>
        <v/>
      </c>
      <c r="AJ60" t="str">
        <f>IF(ISERROR(VLOOKUP(AG60,$AL$59:$AM$63,2,FALSE))=TRUE,"",VLOOKUP(AG60,$AL$59:$AM$63,2,FALSE))</f>
        <v/>
      </c>
      <c r="AK60">
        <v>2</v>
      </c>
      <c r="AL60" t="s">
        <v>516</v>
      </c>
      <c r="AM60">
        <f>SUMIF(Q:Q,"○",K:K)</f>
        <v>0</v>
      </c>
    </row>
    <row r="61" spans="2:39" ht="15" customHeight="1" x14ac:dyDescent="0.15">
      <c r="F61" s="532"/>
      <c r="G61" s="534"/>
      <c r="H61" s="495"/>
      <c r="I61" s="496"/>
      <c r="J61" s="496"/>
      <c r="K61" s="496"/>
      <c r="L61" s="496"/>
      <c r="M61" s="496"/>
      <c r="N61" s="496"/>
      <c r="O61" s="496"/>
      <c r="P61" s="496"/>
      <c r="Q61" s="496"/>
      <c r="R61" s="496"/>
      <c r="S61" s="496"/>
      <c r="T61" s="497"/>
      <c r="U61" s="495"/>
      <c r="V61" s="496"/>
      <c r="W61" s="497"/>
      <c r="X61" s="563" t="s">
        <v>534</v>
      </c>
      <c r="Y61" s="564"/>
      <c r="Z61" s="564"/>
      <c r="AA61" s="564"/>
      <c r="AB61" s="564"/>
      <c r="AC61" s="564"/>
      <c r="AD61" s="564"/>
      <c r="AE61" s="565"/>
      <c r="AF61" t="str">
        <f t="shared" si="2"/>
        <v/>
      </c>
      <c r="AG61" t="str">
        <f>IF(AF61="","",VLOOKUP(AF61,$AK$59:$AL$63,2,FALSE))</f>
        <v/>
      </c>
      <c r="AH61">
        <v>3000</v>
      </c>
      <c r="AI61" t="str">
        <f t="shared" si="3"/>
        <v/>
      </c>
      <c r="AJ61" t="str">
        <f>IF(ISERROR(VLOOKUP(AG61,$AL$59:$AM$63,2,FALSE))=TRUE,"",VLOOKUP(AG61,$AL$59:$AM$63,2,FALSE))</f>
        <v/>
      </c>
      <c r="AK61">
        <v>3</v>
      </c>
      <c r="AL61" t="s">
        <v>517</v>
      </c>
      <c r="AM61">
        <f>SUMIF(R:R,"○",K:K)</f>
        <v>0</v>
      </c>
    </row>
    <row r="62" spans="2:39" ht="15" customHeight="1" x14ac:dyDescent="0.15">
      <c r="F62" s="532"/>
      <c r="G62" s="534"/>
      <c r="H62" s="495"/>
      <c r="I62" s="496"/>
      <c r="J62" s="496"/>
      <c r="K62" s="496"/>
      <c r="L62" s="496"/>
      <c r="M62" s="496"/>
      <c r="N62" s="496"/>
      <c r="O62" s="496"/>
      <c r="P62" s="496"/>
      <c r="Q62" s="496"/>
      <c r="R62" s="496"/>
      <c r="S62" s="496"/>
      <c r="T62" s="497"/>
      <c r="U62" s="495"/>
      <c r="V62" s="496"/>
      <c r="W62" s="497"/>
      <c r="X62" s="563" t="s">
        <v>535</v>
      </c>
      <c r="Y62" s="564"/>
      <c r="Z62" s="564"/>
      <c r="AA62" s="564"/>
      <c r="AB62" s="564"/>
      <c r="AC62" s="564"/>
      <c r="AD62" s="564"/>
      <c r="AE62" s="565"/>
      <c r="AF62" t="str">
        <f t="shared" si="2"/>
        <v/>
      </c>
      <c r="AG62" t="str">
        <f>IF(AF62="","",VLOOKUP(AF62,$AK$59:$AL$63,2,FALSE))</f>
        <v/>
      </c>
      <c r="AH62">
        <v>3000</v>
      </c>
      <c r="AI62" t="str">
        <f t="shared" si="3"/>
        <v/>
      </c>
      <c r="AJ62" t="str">
        <f>IF(ISERROR(VLOOKUP(AG62,$AL$59:$AM$63,2,FALSE))=TRUE,"",VLOOKUP(AG62,$AL$59:$AM$63,2,FALSE))</f>
        <v/>
      </c>
      <c r="AK62">
        <v>4</v>
      </c>
      <c r="AL62" t="s">
        <v>518</v>
      </c>
      <c r="AM62">
        <f>SUMIF(S:S,"○",K:K)</f>
        <v>0</v>
      </c>
    </row>
    <row r="63" spans="2:39" ht="15" customHeight="1" x14ac:dyDescent="0.15">
      <c r="F63" s="532"/>
      <c r="G63" s="534"/>
      <c r="H63" s="498"/>
      <c r="I63" s="499"/>
      <c r="J63" s="499"/>
      <c r="K63" s="499"/>
      <c r="L63" s="499"/>
      <c r="M63" s="499"/>
      <c r="N63" s="499"/>
      <c r="O63" s="499"/>
      <c r="P63" s="499"/>
      <c r="Q63" s="499"/>
      <c r="R63" s="499"/>
      <c r="S63" s="499"/>
      <c r="T63" s="500"/>
      <c r="U63" s="498"/>
      <c r="V63" s="499"/>
      <c r="W63" s="500"/>
      <c r="X63" s="563" t="s">
        <v>536</v>
      </c>
      <c r="Y63" s="564"/>
      <c r="Z63" s="564"/>
      <c r="AA63" s="564"/>
      <c r="AB63" s="564"/>
      <c r="AC63" s="564"/>
      <c r="AD63" s="564"/>
      <c r="AE63" s="565"/>
      <c r="AF63" t="str">
        <f t="shared" si="2"/>
        <v/>
      </c>
      <c r="AG63" t="str">
        <f>IF(AF63="","",VLOOKUP(AF63,$AK$59:$AL$63,2,FALSE))</f>
        <v/>
      </c>
      <c r="AH63">
        <v>3000</v>
      </c>
      <c r="AI63" t="str">
        <f t="shared" si="3"/>
        <v/>
      </c>
      <c r="AJ63" t="str">
        <f>IF(ISERROR(VLOOKUP(AG63,$AL$59:$AM$63,2,FALSE))=TRUE,"",VLOOKUP(AG63,$AL$59:$AM$63,2,FALSE))</f>
        <v/>
      </c>
      <c r="AK63">
        <v>5</v>
      </c>
      <c r="AL63" t="s">
        <v>519</v>
      </c>
      <c r="AM63">
        <f>SUMIF(T:T,"○",K:K)</f>
        <v>0</v>
      </c>
    </row>
    <row r="64" spans="2:39" ht="15" customHeight="1" x14ac:dyDescent="0.15">
      <c r="F64" s="532"/>
      <c r="G64" s="534"/>
      <c r="H64" s="501" t="s">
        <v>552</v>
      </c>
      <c r="I64" s="502"/>
      <c r="J64" s="502"/>
      <c r="K64" s="502"/>
      <c r="L64" s="502"/>
      <c r="M64" s="502"/>
      <c r="N64" s="502"/>
      <c r="O64" s="502"/>
      <c r="P64" s="502"/>
      <c r="Q64" s="502"/>
      <c r="R64" s="502"/>
      <c r="S64" s="502"/>
      <c r="T64" s="503"/>
      <c r="U64" s="501" t="s">
        <v>553</v>
      </c>
      <c r="V64" s="502"/>
      <c r="W64" s="502"/>
      <c r="X64" s="502"/>
      <c r="Y64" s="502"/>
      <c r="Z64" s="502"/>
      <c r="AA64" s="502"/>
      <c r="AB64" s="502"/>
      <c r="AC64" s="502"/>
      <c r="AD64" s="502"/>
      <c r="AE64" s="503"/>
    </row>
    <row r="65" spans="6:31" ht="15" customHeight="1" x14ac:dyDescent="0.15">
      <c r="F65" s="532"/>
      <c r="G65" s="534"/>
      <c r="H65" s="492" t="s">
        <v>508</v>
      </c>
      <c r="I65" s="493"/>
      <c r="J65" s="493"/>
      <c r="K65" s="493"/>
      <c r="L65" s="493"/>
      <c r="M65" s="494"/>
      <c r="N65" s="492" t="s">
        <v>499</v>
      </c>
      <c r="O65" s="493"/>
      <c r="P65" s="493"/>
      <c r="Q65" s="493"/>
      <c r="R65" s="493"/>
      <c r="S65" s="493"/>
      <c r="T65" s="494"/>
      <c r="U65" s="530" t="s">
        <v>555</v>
      </c>
      <c r="V65" s="466"/>
      <c r="W65" s="531"/>
      <c r="X65" s="99">
        <v>1</v>
      </c>
      <c r="Y65" s="501" t="s">
        <v>554</v>
      </c>
      <c r="Z65" s="502"/>
      <c r="AA65" s="502"/>
      <c r="AB65" s="502"/>
      <c r="AC65" s="502"/>
      <c r="AD65" s="502"/>
      <c r="AE65" s="503"/>
    </row>
    <row r="66" spans="6:31" ht="15" customHeight="1" x14ac:dyDescent="0.15">
      <c r="F66" s="532"/>
      <c r="G66" s="534"/>
      <c r="H66" s="495"/>
      <c r="I66" s="496"/>
      <c r="J66" s="496"/>
      <c r="K66" s="496"/>
      <c r="L66" s="496"/>
      <c r="M66" s="497"/>
      <c r="N66" s="495"/>
      <c r="O66" s="496"/>
      <c r="P66" s="496"/>
      <c r="Q66" s="496"/>
      <c r="R66" s="496"/>
      <c r="S66" s="496"/>
      <c r="T66" s="497"/>
      <c r="U66" s="532"/>
      <c r="V66" s="533"/>
      <c r="W66" s="534"/>
      <c r="X66" s="99">
        <v>2</v>
      </c>
      <c r="Y66" s="538" t="s">
        <v>571</v>
      </c>
      <c r="Z66" s="539"/>
      <c r="AA66" s="539"/>
      <c r="AB66" s="539"/>
      <c r="AC66" s="539"/>
      <c r="AD66" s="539"/>
      <c r="AE66" s="540"/>
    </row>
    <row r="67" spans="6:31" ht="15" customHeight="1" x14ac:dyDescent="0.15">
      <c r="F67" s="532"/>
      <c r="G67" s="534"/>
      <c r="H67" s="495"/>
      <c r="I67" s="496"/>
      <c r="J67" s="496"/>
      <c r="K67" s="496"/>
      <c r="L67" s="496"/>
      <c r="M67" s="497"/>
      <c r="N67" s="498"/>
      <c r="O67" s="499"/>
      <c r="P67" s="499"/>
      <c r="Q67" s="499"/>
      <c r="R67" s="499"/>
      <c r="S67" s="499"/>
      <c r="T67" s="500"/>
      <c r="U67" s="535"/>
      <c r="V67" s="536"/>
      <c r="W67" s="537"/>
      <c r="X67" s="99">
        <v>3</v>
      </c>
      <c r="Y67" s="501" t="s">
        <v>572</v>
      </c>
      <c r="Z67" s="502"/>
      <c r="AA67" s="502"/>
      <c r="AB67" s="502"/>
      <c r="AC67" s="502"/>
      <c r="AD67" s="502"/>
      <c r="AE67" s="503"/>
    </row>
    <row r="68" spans="6:31" ht="15" customHeight="1" x14ac:dyDescent="0.15">
      <c r="F68" s="532"/>
      <c r="G68" s="534"/>
      <c r="H68" s="495"/>
      <c r="I68" s="496"/>
      <c r="J68" s="496"/>
      <c r="K68" s="496"/>
      <c r="L68" s="496"/>
      <c r="M68" s="497"/>
      <c r="N68" s="501" t="s">
        <v>577</v>
      </c>
      <c r="O68" s="502"/>
      <c r="P68" s="502"/>
      <c r="Q68" s="502"/>
      <c r="R68" s="502"/>
      <c r="S68" s="502"/>
      <c r="T68" s="503"/>
      <c r="U68" s="501" t="s">
        <v>577</v>
      </c>
      <c r="V68" s="502"/>
      <c r="W68" s="502"/>
      <c r="X68" s="502"/>
      <c r="Y68" s="502"/>
      <c r="Z68" s="502"/>
      <c r="AA68" s="502"/>
      <c r="AB68" s="502"/>
      <c r="AC68" s="502"/>
      <c r="AD68" s="502"/>
      <c r="AE68" s="503"/>
    </row>
    <row r="69" spans="6:31" ht="15" customHeight="1" x14ac:dyDescent="0.15">
      <c r="F69" s="532"/>
      <c r="G69" s="534"/>
      <c r="H69" s="495"/>
      <c r="I69" s="496"/>
      <c r="J69" s="496"/>
      <c r="K69" s="496"/>
      <c r="L69" s="496"/>
      <c r="M69" s="497"/>
      <c r="N69" s="501" t="s">
        <v>500</v>
      </c>
      <c r="O69" s="502"/>
      <c r="P69" s="502"/>
      <c r="Q69" s="502"/>
      <c r="R69" s="502"/>
      <c r="S69" s="502"/>
      <c r="T69" s="503"/>
      <c r="U69" s="501" t="s">
        <v>556</v>
      </c>
      <c r="V69" s="502"/>
      <c r="W69" s="502"/>
      <c r="X69" s="502"/>
      <c r="Y69" s="502"/>
      <c r="Z69" s="502"/>
      <c r="AA69" s="502"/>
      <c r="AB69" s="502"/>
      <c r="AC69" s="502"/>
      <c r="AD69" s="502"/>
      <c r="AE69" s="503"/>
    </row>
    <row r="70" spans="6:31" ht="15" customHeight="1" x14ac:dyDescent="0.15">
      <c r="F70" s="532"/>
      <c r="G70" s="534"/>
      <c r="H70" s="495"/>
      <c r="I70" s="496"/>
      <c r="J70" s="496"/>
      <c r="K70" s="496"/>
      <c r="L70" s="496"/>
      <c r="M70" s="497"/>
      <c r="N70" s="501" t="s">
        <v>501</v>
      </c>
      <c r="O70" s="502"/>
      <c r="P70" s="502"/>
      <c r="Q70" s="502"/>
      <c r="R70" s="502"/>
      <c r="S70" s="502"/>
      <c r="T70" s="503"/>
      <c r="U70" s="501" t="s">
        <v>557</v>
      </c>
      <c r="V70" s="502"/>
      <c r="W70" s="502"/>
      <c r="X70" s="502"/>
      <c r="Y70" s="502"/>
      <c r="Z70" s="502"/>
      <c r="AA70" s="502"/>
      <c r="AB70" s="502"/>
      <c r="AC70" s="502"/>
      <c r="AD70" s="502"/>
      <c r="AE70" s="503"/>
    </row>
    <row r="71" spans="6:31" ht="15" customHeight="1" x14ac:dyDescent="0.15">
      <c r="F71" s="532"/>
      <c r="G71" s="534"/>
      <c r="H71" s="495"/>
      <c r="I71" s="496"/>
      <c r="J71" s="496"/>
      <c r="K71" s="496"/>
      <c r="L71" s="496"/>
      <c r="M71" s="497"/>
      <c r="N71" s="492" t="s">
        <v>504</v>
      </c>
      <c r="O71" s="493"/>
      <c r="P71" s="493"/>
      <c r="Q71" s="493"/>
      <c r="R71" s="493"/>
      <c r="S71" s="493"/>
      <c r="T71" s="494"/>
      <c r="U71" s="530" t="s">
        <v>551</v>
      </c>
      <c r="V71" s="466"/>
      <c r="W71" s="531"/>
      <c r="X71" s="501" t="s">
        <v>558</v>
      </c>
      <c r="Y71" s="502"/>
      <c r="Z71" s="502"/>
      <c r="AA71" s="502"/>
      <c r="AB71" s="502"/>
      <c r="AC71" s="502"/>
      <c r="AD71" s="502"/>
      <c r="AE71" s="503"/>
    </row>
    <row r="72" spans="6:31" ht="15" customHeight="1" x14ac:dyDescent="0.15">
      <c r="F72" s="532"/>
      <c r="G72" s="534"/>
      <c r="H72" s="495"/>
      <c r="I72" s="496"/>
      <c r="J72" s="496"/>
      <c r="K72" s="496"/>
      <c r="L72" s="496"/>
      <c r="M72" s="497"/>
      <c r="N72" s="495"/>
      <c r="O72" s="496"/>
      <c r="P72" s="496"/>
      <c r="Q72" s="496"/>
      <c r="R72" s="496"/>
      <c r="S72" s="496"/>
      <c r="T72" s="497"/>
      <c r="U72" s="532"/>
      <c r="V72" s="533"/>
      <c r="W72" s="534"/>
      <c r="X72" s="501" t="s">
        <v>559</v>
      </c>
      <c r="Y72" s="502"/>
      <c r="Z72" s="502"/>
      <c r="AA72" s="502"/>
      <c r="AB72" s="502"/>
      <c r="AC72" s="502"/>
      <c r="AD72" s="502"/>
      <c r="AE72" s="503"/>
    </row>
    <row r="73" spans="6:31" ht="15" customHeight="1" x14ac:dyDescent="0.15">
      <c r="F73" s="532"/>
      <c r="G73" s="534"/>
      <c r="H73" s="495"/>
      <c r="I73" s="496"/>
      <c r="J73" s="496"/>
      <c r="K73" s="496"/>
      <c r="L73" s="496"/>
      <c r="M73" s="497"/>
      <c r="N73" s="495"/>
      <c r="O73" s="496"/>
      <c r="P73" s="496"/>
      <c r="Q73" s="496"/>
      <c r="R73" s="496"/>
      <c r="S73" s="496"/>
      <c r="T73" s="497"/>
      <c r="U73" s="532"/>
      <c r="V73" s="533"/>
      <c r="W73" s="534"/>
      <c r="X73" s="501" t="s">
        <v>560</v>
      </c>
      <c r="Y73" s="502"/>
      <c r="Z73" s="502"/>
      <c r="AA73" s="502"/>
      <c r="AB73" s="502"/>
      <c r="AC73" s="502"/>
      <c r="AD73" s="502"/>
      <c r="AE73" s="503"/>
    </row>
    <row r="74" spans="6:31" ht="15" customHeight="1" x14ac:dyDescent="0.15">
      <c r="F74" s="532"/>
      <c r="G74" s="534"/>
      <c r="H74" s="495"/>
      <c r="I74" s="496"/>
      <c r="J74" s="496"/>
      <c r="K74" s="496"/>
      <c r="L74" s="496"/>
      <c r="M74" s="497"/>
      <c r="N74" s="498"/>
      <c r="O74" s="499"/>
      <c r="P74" s="499"/>
      <c r="Q74" s="499"/>
      <c r="R74" s="499"/>
      <c r="S74" s="499"/>
      <c r="T74" s="500"/>
      <c r="U74" s="535"/>
      <c r="V74" s="536"/>
      <c r="W74" s="537"/>
      <c r="X74" s="501" t="s">
        <v>561</v>
      </c>
      <c r="Y74" s="502"/>
      <c r="Z74" s="502"/>
      <c r="AA74" s="502"/>
      <c r="AB74" s="502"/>
      <c r="AC74" s="502"/>
      <c r="AD74" s="502"/>
      <c r="AE74" s="503"/>
    </row>
    <row r="75" spans="6:31" ht="15" customHeight="1" x14ac:dyDescent="0.15">
      <c r="F75" s="532"/>
      <c r="G75" s="534"/>
      <c r="H75" s="495"/>
      <c r="I75" s="496"/>
      <c r="J75" s="496"/>
      <c r="K75" s="496"/>
      <c r="L75" s="496"/>
      <c r="M75" s="497"/>
      <c r="N75" s="501" t="s">
        <v>505</v>
      </c>
      <c r="O75" s="502"/>
      <c r="P75" s="502"/>
      <c r="Q75" s="502"/>
      <c r="R75" s="502"/>
      <c r="S75" s="502"/>
      <c r="T75" s="503"/>
      <c r="U75" s="501" t="s">
        <v>562</v>
      </c>
      <c r="V75" s="502"/>
      <c r="W75" s="502"/>
      <c r="X75" s="502"/>
      <c r="Y75" s="502"/>
      <c r="Z75" s="502"/>
      <c r="AA75" s="502"/>
      <c r="AB75" s="502"/>
      <c r="AC75" s="502"/>
      <c r="AD75" s="502"/>
      <c r="AE75" s="503"/>
    </row>
    <row r="76" spans="6:31" ht="15" customHeight="1" x14ac:dyDescent="0.15">
      <c r="F76" s="532"/>
      <c r="G76" s="534"/>
      <c r="H76" s="495"/>
      <c r="I76" s="496"/>
      <c r="J76" s="496"/>
      <c r="K76" s="496"/>
      <c r="L76" s="496"/>
      <c r="M76" s="497"/>
      <c r="N76" s="492" t="s">
        <v>506</v>
      </c>
      <c r="O76" s="493"/>
      <c r="P76" s="493"/>
      <c r="Q76" s="493"/>
      <c r="R76" s="493"/>
      <c r="S76" s="493"/>
      <c r="T76" s="494"/>
      <c r="U76" s="492" t="s">
        <v>569</v>
      </c>
      <c r="V76" s="493"/>
      <c r="W76" s="494"/>
      <c r="X76" s="501" t="s">
        <v>564</v>
      </c>
      <c r="Y76" s="502"/>
      <c r="Z76" s="502"/>
      <c r="AA76" s="502"/>
      <c r="AB76" s="502"/>
      <c r="AC76" s="502"/>
      <c r="AD76" s="502"/>
      <c r="AE76" s="503"/>
    </row>
    <row r="77" spans="6:31" ht="15" customHeight="1" x14ac:dyDescent="0.15">
      <c r="F77" s="532"/>
      <c r="G77" s="534"/>
      <c r="H77" s="495"/>
      <c r="I77" s="496"/>
      <c r="J77" s="496"/>
      <c r="K77" s="496"/>
      <c r="L77" s="496"/>
      <c r="M77" s="497"/>
      <c r="N77" s="495"/>
      <c r="O77" s="496"/>
      <c r="P77" s="496"/>
      <c r="Q77" s="496"/>
      <c r="R77" s="496"/>
      <c r="S77" s="496"/>
      <c r="T77" s="497"/>
      <c r="U77" s="495"/>
      <c r="V77" s="496"/>
      <c r="W77" s="497"/>
      <c r="X77" s="501" t="s">
        <v>565</v>
      </c>
      <c r="Y77" s="502"/>
      <c r="Z77" s="502"/>
      <c r="AA77" s="502"/>
      <c r="AB77" s="502"/>
      <c r="AC77" s="502"/>
      <c r="AD77" s="502"/>
      <c r="AE77" s="503"/>
    </row>
    <row r="78" spans="6:31" ht="15" customHeight="1" x14ac:dyDescent="0.15">
      <c r="F78" s="532"/>
      <c r="G78" s="534"/>
      <c r="H78" s="495"/>
      <c r="I78" s="496"/>
      <c r="J78" s="496"/>
      <c r="K78" s="496"/>
      <c r="L78" s="496"/>
      <c r="M78" s="497"/>
      <c r="N78" s="495"/>
      <c r="O78" s="496"/>
      <c r="P78" s="496"/>
      <c r="Q78" s="496"/>
      <c r="R78" s="496"/>
      <c r="S78" s="496"/>
      <c r="T78" s="497"/>
      <c r="U78" s="495"/>
      <c r="V78" s="496"/>
      <c r="W78" s="497"/>
      <c r="X78" s="501" t="s">
        <v>573</v>
      </c>
      <c r="Y78" s="502"/>
      <c r="Z78" s="502"/>
      <c r="AA78" s="502"/>
      <c r="AB78" s="502"/>
      <c r="AC78" s="502"/>
      <c r="AD78" s="502"/>
      <c r="AE78" s="503"/>
    </row>
    <row r="79" spans="6:31" ht="15" customHeight="1" x14ac:dyDescent="0.15">
      <c r="F79" s="532"/>
      <c r="G79" s="534"/>
      <c r="H79" s="495"/>
      <c r="I79" s="496"/>
      <c r="J79" s="496"/>
      <c r="K79" s="496"/>
      <c r="L79" s="496"/>
      <c r="M79" s="497"/>
      <c r="N79" s="495"/>
      <c r="O79" s="496"/>
      <c r="P79" s="496"/>
      <c r="Q79" s="496"/>
      <c r="R79" s="496"/>
      <c r="S79" s="496"/>
      <c r="T79" s="497"/>
      <c r="U79" s="495"/>
      <c r="V79" s="496"/>
      <c r="W79" s="497"/>
      <c r="X79" s="501" t="s">
        <v>574</v>
      </c>
      <c r="Y79" s="502"/>
      <c r="Z79" s="502"/>
      <c r="AA79" s="502"/>
      <c r="AB79" s="502"/>
      <c r="AC79" s="502"/>
      <c r="AD79" s="502"/>
      <c r="AE79" s="503"/>
    </row>
    <row r="80" spans="6:31" ht="15" customHeight="1" x14ac:dyDescent="0.15">
      <c r="F80" s="532"/>
      <c r="G80" s="534"/>
      <c r="H80" s="495"/>
      <c r="I80" s="496"/>
      <c r="J80" s="496"/>
      <c r="K80" s="496"/>
      <c r="L80" s="496"/>
      <c r="M80" s="497"/>
      <c r="N80" s="495"/>
      <c r="O80" s="496"/>
      <c r="P80" s="496"/>
      <c r="Q80" s="496"/>
      <c r="R80" s="496"/>
      <c r="S80" s="496"/>
      <c r="T80" s="497"/>
      <c r="U80" s="495"/>
      <c r="V80" s="496"/>
      <c r="W80" s="497"/>
      <c r="X80" s="501" t="s">
        <v>575</v>
      </c>
      <c r="Y80" s="502"/>
      <c r="Z80" s="502"/>
      <c r="AA80" s="502"/>
      <c r="AB80" s="502"/>
      <c r="AC80" s="502"/>
      <c r="AD80" s="502"/>
      <c r="AE80" s="503"/>
    </row>
    <row r="81" spans="6:35" ht="15" customHeight="1" x14ac:dyDescent="0.15">
      <c r="F81" s="532"/>
      <c r="G81" s="534"/>
      <c r="H81" s="495"/>
      <c r="I81" s="496"/>
      <c r="J81" s="496"/>
      <c r="K81" s="496"/>
      <c r="L81" s="496"/>
      <c r="M81" s="497"/>
      <c r="N81" s="495"/>
      <c r="O81" s="496"/>
      <c r="P81" s="496"/>
      <c r="Q81" s="496"/>
      <c r="R81" s="496"/>
      <c r="S81" s="496"/>
      <c r="T81" s="497"/>
      <c r="U81" s="495"/>
      <c r="V81" s="496"/>
      <c r="W81" s="497"/>
      <c r="X81" s="501" t="s">
        <v>576</v>
      </c>
      <c r="Y81" s="502"/>
      <c r="Z81" s="502"/>
      <c r="AA81" s="502"/>
      <c r="AB81" s="502"/>
      <c r="AC81" s="502"/>
      <c r="AD81" s="502"/>
      <c r="AE81" s="503"/>
    </row>
    <row r="82" spans="6:35" ht="15" customHeight="1" x14ac:dyDescent="0.15">
      <c r="F82" s="532"/>
      <c r="G82" s="534"/>
      <c r="H82" s="495"/>
      <c r="I82" s="496"/>
      <c r="J82" s="496"/>
      <c r="K82" s="496"/>
      <c r="L82" s="496"/>
      <c r="M82" s="497"/>
      <c r="N82" s="495"/>
      <c r="O82" s="496"/>
      <c r="P82" s="496"/>
      <c r="Q82" s="496"/>
      <c r="R82" s="496"/>
      <c r="S82" s="496"/>
      <c r="T82" s="497"/>
      <c r="U82" s="495"/>
      <c r="V82" s="496"/>
      <c r="W82" s="497"/>
      <c r="X82" s="501" t="s">
        <v>566</v>
      </c>
      <c r="Y82" s="502"/>
      <c r="Z82" s="502"/>
      <c r="AA82" s="502"/>
      <c r="AB82" s="502"/>
      <c r="AC82" s="502"/>
      <c r="AD82" s="502"/>
      <c r="AE82" s="503"/>
    </row>
    <row r="83" spans="6:35" ht="15" customHeight="1" x14ac:dyDescent="0.15">
      <c r="F83" s="532"/>
      <c r="G83" s="534"/>
      <c r="H83" s="495"/>
      <c r="I83" s="496"/>
      <c r="J83" s="496"/>
      <c r="K83" s="496"/>
      <c r="L83" s="496"/>
      <c r="M83" s="497"/>
      <c r="N83" s="495"/>
      <c r="O83" s="496"/>
      <c r="P83" s="496"/>
      <c r="Q83" s="496"/>
      <c r="R83" s="496"/>
      <c r="S83" s="496"/>
      <c r="T83" s="497"/>
      <c r="U83" s="495"/>
      <c r="V83" s="496"/>
      <c r="W83" s="497"/>
      <c r="X83" s="501" t="s">
        <v>567</v>
      </c>
      <c r="Y83" s="502"/>
      <c r="Z83" s="502"/>
      <c r="AA83" s="502"/>
      <c r="AB83" s="502"/>
      <c r="AC83" s="502"/>
      <c r="AD83" s="502"/>
      <c r="AE83" s="503"/>
    </row>
    <row r="84" spans="6:35" ht="15" customHeight="1" x14ac:dyDescent="0.15">
      <c r="F84" s="532"/>
      <c r="G84" s="534"/>
      <c r="H84" s="498"/>
      <c r="I84" s="499"/>
      <c r="J84" s="499"/>
      <c r="K84" s="499"/>
      <c r="L84" s="499"/>
      <c r="M84" s="500"/>
      <c r="N84" s="498"/>
      <c r="O84" s="499"/>
      <c r="P84" s="499"/>
      <c r="Q84" s="499"/>
      <c r="R84" s="499"/>
      <c r="S84" s="499"/>
      <c r="T84" s="500"/>
      <c r="U84" s="498"/>
      <c r="V84" s="499"/>
      <c r="W84" s="500"/>
      <c r="X84" s="501" t="s">
        <v>568</v>
      </c>
      <c r="Y84" s="502"/>
      <c r="Z84" s="502"/>
      <c r="AA84" s="502"/>
      <c r="AB84" s="502"/>
      <c r="AC84" s="502"/>
      <c r="AD84" s="502"/>
      <c r="AE84" s="503"/>
    </row>
    <row r="85" spans="6:35" ht="15" customHeight="1" x14ac:dyDescent="0.15">
      <c r="F85" s="532"/>
      <c r="G85" s="534"/>
      <c r="H85" s="492" t="s">
        <v>509</v>
      </c>
      <c r="I85" s="493"/>
      <c r="J85" s="493"/>
      <c r="K85" s="493"/>
      <c r="L85" s="493"/>
      <c r="M85" s="494"/>
      <c r="N85" s="492" t="s">
        <v>507</v>
      </c>
      <c r="O85" s="493"/>
      <c r="P85" s="493"/>
      <c r="Q85" s="493"/>
      <c r="R85" s="493"/>
      <c r="S85" s="493"/>
      <c r="T85" s="494"/>
      <c r="U85" s="486" t="s">
        <v>504</v>
      </c>
      <c r="V85" s="488"/>
      <c r="W85" s="139" t="s">
        <v>570</v>
      </c>
      <c r="X85" s="486" t="s">
        <v>838</v>
      </c>
      <c r="Y85" s="487"/>
      <c r="Z85" s="487"/>
      <c r="AA85" s="488"/>
      <c r="AB85" s="486" t="s">
        <v>839</v>
      </c>
      <c r="AC85" s="487"/>
      <c r="AD85" s="487"/>
      <c r="AE85" s="488"/>
    </row>
    <row r="86" spans="6:35" ht="15" customHeight="1" x14ac:dyDescent="0.15">
      <c r="F86" s="532"/>
      <c r="G86" s="534"/>
      <c r="H86" s="495"/>
      <c r="I86" s="496"/>
      <c r="J86" s="496"/>
      <c r="K86" s="496"/>
      <c r="L86" s="496"/>
      <c r="M86" s="497"/>
      <c r="N86" s="495"/>
      <c r="O86" s="496"/>
      <c r="P86" s="496"/>
      <c r="Q86" s="496"/>
      <c r="R86" s="496"/>
      <c r="S86" s="496"/>
      <c r="T86" s="497"/>
      <c r="U86" s="486" t="s">
        <v>82</v>
      </c>
      <c r="V86" s="488"/>
      <c r="W86" s="139" t="s">
        <v>564</v>
      </c>
      <c r="X86" s="489">
        <v>21000</v>
      </c>
      <c r="Y86" s="490"/>
      <c r="Z86" s="490"/>
      <c r="AA86" s="491"/>
      <c r="AB86" s="489">
        <f t="shared" ref="AB86:AB93" si="4">X86*0.8</f>
        <v>16800</v>
      </c>
      <c r="AC86" s="490"/>
      <c r="AD86" s="490"/>
      <c r="AE86" s="491"/>
      <c r="AG86" t="str">
        <f t="shared" ref="AG86:AG93" si="5">CONCATENATE(U86,W86)</f>
        <v>田急傾斜</v>
      </c>
      <c r="AH86">
        <f>IF($X$3="○",1,IF($X$5="○",0.8,0))</f>
        <v>0</v>
      </c>
      <c r="AI86">
        <f t="shared" ref="AI86:AI93" si="6">X86*AH86</f>
        <v>0</v>
      </c>
    </row>
    <row r="87" spans="6:35" ht="15" customHeight="1" x14ac:dyDescent="0.15">
      <c r="F87" s="532"/>
      <c r="G87" s="534"/>
      <c r="H87" s="495"/>
      <c r="I87" s="496"/>
      <c r="J87" s="496"/>
      <c r="K87" s="496"/>
      <c r="L87" s="496"/>
      <c r="M87" s="497"/>
      <c r="N87" s="495"/>
      <c r="O87" s="496"/>
      <c r="P87" s="496"/>
      <c r="Q87" s="496"/>
      <c r="R87" s="496"/>
      <c r="S87" s="496"/>
      <c r="T87" s="497"/>
      <c r="U87" s="486" t="s">
        <v>82</v>
      </c>
      <c r="V87" s="488"/>
      <c r="W87" s="139" t="s">
        <v>565</v>
      </c>
      <c r="X87" s="489">
        <v>8000</v>
      </c>
      <c r="Y87" s="490"/>
      <c r="Z87" s="490"/>
      <c r="AA87" s="491"/>
      <c r="AB87" s="489">
        <f t="shared" si="4"/>
        <v>6400</v>
      </c>
      <c r="AC87" s="490"/>
      <c r="AD87" s="490"/>
      <c r="AE87" s="491"/>
      <c r="AG87" t="str">
        <f t="shared" si="5"/>
        <v>田緩傾斜</v>
      </c>
      <c r="AH87">
        <f t="shared" ref="AH87:AH93" si="7">IF($X$3="○",1,IF($X$5="○",0.8,0))</f>
        <v>0</v>
      </c>
      <c r="AI87">
        <f t="shared" si="6"/>
        <v>0</v>
      </c>
    </row>
    <row r="88" spans="6:35" ht="15" customHeight="1" x14ac:dyDescent="0.15">
      <c r="F88" s="532"/>
      <c r="G88" s="534"/>
      <c r="H88" s="495"/>
      <c r="I88" s="496"/>
      <c r="J88" s="496"/>
      <c r="K88" s="496"/>
      <c r="L88" s="496"/>
      <c r="M88" s="497"/>
      <c r="N88" s="495"/>
      <c r="O88" s="496"/>
      <c r="P88" s="496"/>
      <c r="Q88" s="496"/>
      <c r="R88" s="496"/>
      <c r="S88" s="496"/>
      <c r="T88" s="497"/>
      <c r="U88" s="486" t="s">
        <v>83</v>
      </c>
      <c r="V88" s="488"/>
      <c r="W88" s="139" t="s">
        <v>448</v>
      </c>
      <c r="X88" s="489">
        <v>11500</v>
      </c>
      <c r="Y88" s="490"/>
      <c r="Z88" s="490"/>
      <c r="AA88" s="491"/>
      <c r="AB88" s="489">
        <f t="shared" si="4"/>
        <v>9200</v>
      </c>
      <c r="AC88" s="490"/>
      <c r="AD88" s="490"/>
      <c r="AE88" s="491"/>
      <c r="AG88" t="str">
        <f t="shared" si="5"/>
        <v>畑急傾斜</v>
      </c>
      <c r="AH88">
        <f t="shared" si="7"/>
        <v>0</v>
      </c>
      <c r="AI88">
        <f t="shared" si="6"/>
        <v>0</v>
      </c>
    </row>
    <row r="89" spans="6:35" ht="15" customHeight="1" x14ac:dyDescent="0.15">
      <c r="F89" s="532"/>
      <c r="G89" s="534"/>
      <c r="H89" s="495"/>
      <c r="I89" s="496"/>
      <c r="J89" s="496"/>
      <c r="K89" s="496"/>
      <c r="L89" s="496"/>
      <c r="M89" s="497"/>
      <c r="N89" s="495"/>
      <c r="O89" s="496"/>
      <c r="P89" s="496"/>
      <c r="Q89" s="496"/>
      <c r="R89" s="496"/>
      <c r="S89" s="496"/>
      <c r="T89" s="497"/>
      <c r="U89" s="486" t="s">
        <v>83</v>
      </c>
      <c r="V89" s="488"/>
      <c r="W89" s="139" t="s">
        <v>565</v>
      </c>
      <c r="X89" s="489">
        <v>3500</v>
      </c>
      <c r="Y89" s="490"/>
      <c r="Z89" s="490"/>
      <c r="AA89" s="491"/>
      <c r="AB89" s="489">
        <f t="shared" si="4"/>
        <v>2800</v>
      </c>
      <c r="AC89" s="490"/>
      <c r="AD89" s="490"/>
      <c r="AE89" s="491"/>
      <c r="AG89" t="str">
        <f t="shared" si="5"/>
        <v>畑緩傾斜</v>
      </c>
      <c r="AH89">
        <f t="shared" si="7"/>
        <v>0</v>
      </c>
      <c r="AI89">
        <f t="shared" si="6"/>
        <v>0</v>
      </c>
    </row>
    <row r="90" spans="6:35" ht="15" customHeight="1" x14ac:dyDescent="0.15">
      <c r="F90" s="532"/>
      <c r="G90" s="534"/>
      <c r="H90" s="495"/>
      <c r="I90" s="496"/>
      <c r="J90" s="496"/>
      <c r="K90" s="496"/>
      <c r="L90" s="496"/>
      <c r="M90" s="497"/>
      <c r="N90" s="495"/>
      <c r="O90" s="496"/>
      <c r="P90" s="496"/>
      <c r="Q90" s="496"/>
      <c r="R90" s="496"/>
      <c r="S90" s="496"/>
      <c r="T90" s="497"/>
      <c r="U90" s="486" t="s">
        <v>560</v>
      </c>
      <c r="V90" s="488"/>
      <c r="W90" s="139" t="s">
        <v>448</v>
      </c>
      <c r="X90" s="489">
        <v>10500</v>
      </c>
      <c r="Y90" s="490"/>
      <c r="Z90" s="490"/>
      <c r="AA90" s="491"/>
      <c r="AB90" s="489">
        <f t="shared" si="4"/>
        <v>8400</v>
      </c>
      <c r="AC90" s="490"/>
      <c r="AD90" s="490"/>
      <c r="AE90" s="491"/>
      <c r="AG90" t="str">
        <f t="shared" si="5"/>
        <v>草地急傾斜</v>
      </c>
      <c r="AH90">
        <f t="shared" si="7"/>
        <v>0</v>
      </c>
      <c r="AI90">
        <f t="shared" si="6"/>
        <v>0</v>
      </c>
    </row>
    <row r="91" spans="6:35" ht="15" customHeight="1" x14ac:dyDescent="0.15">
      <c r="F91" s="532"/>
      <c r="G91" s="534"/>
      <c r="H91" s="495"/>
      <c r="I91" s="496"/>
      <c r="J91" s="496"/>
      <c r="K91" s="496"/>
      <c r="L91" s="496"/>
      <c r="M91" s="497"/>
      <c r="N91" s="495"/>
      <c r="O91" s="496"/>
      <c r="P91" s="496"/>
      <c r="Q91" s="496"/>
      <c r="R91" s="496"/>
      <c r="S91" s="496"/>
      <c r="T91" s="497"/>
      <c r="U91" s="486" t="s">
        <v>560</v>
      </c>
      <c r="V91" s="488"/>
      <c r="W91" s="139" t="s">
        <v>565</v>
      </c>
      <c r="X91" s="489">
        <v>3000</v>
      </c>
      <c r="Y91" s="490"/>
      <c r="Z91" s="490"/>
      <c r="AA91" s="491"/>
      <c r="AB91" s="489">
        <f t="shared" si="4"/>
        <v>2400</v>
      </c>
      <c r="AC91" s="490"/>
      <c r="AD91" s="490"/>
      <c r="AE91" s="491"/>
      <c r="AG91" t="str">
        <f t="shared" si="5"/>
        <v>草地緩傾斜</v>
      </c>
      <c r="AH91">
        <f t="shared" si="7"/>
        <v>0</v>
      </c>
      <c r="AI91">
        <f t="shared" si="6"/>
        <v>0</v>
      </c>
    </row>
    <row r="92" spans="6:35" ht="15" customHeight="1" x14ac:dyDescent="0.15">
      <c r="F92" s="532"/>
      <c r="G92" s="534"/>
      <c r="H92" s="495"/>
      <c r="I92" s="496"/>
      <c r="J92" s="496"/>
      <c r="K92" s="496"/>
      <c r="L92" s="496"/>
      <c r="M92" s="497"/>
      <c r="N92" s="495"/>
      <c r="O92" s="496"/>
      <c r="P92" s="496"/>
      <c r="Q92" s="496"/>
      <c r="R92" s="496"/>
      <c r="S92" s="496"/>
      <c r="T92" s="497"/>
      <c r="U92" s="486" t="s">
        <v>167</v>
      </c>
      <c r="V92" s="488"/>
      <c r="W92" s="139" t="s">
        <v>448</v>
      </c>
      <c r="X92" s="489">
        <v>1000</v>
      </c>
      <c r="Y92" s="490"/>
      <c r="Z92" s="490"/>
      <c r="AA92" s="491"/>
      <c r="AB92" s="489">
        <f t="shared" si="4"/>
        <v>800</v>
      </c>
      <c r="AC92" s="490"/>
      <c r="AD92" s="490"/>
      <c r="AE92" s="491"/>
      <c r="AG92" t="str">
        <f t="shared" si="5"/>
        <v>採草放牧地急傾斜</v>
      </c>
      <c r="AH92">
        <f t="shared" si="7"/>
        <v>0</v>
      </c>
      <c r="AI92">
        <f t="shared" si="6"/>
        <v>0</v>
      </c>
    </row>
    <row r="93" spans="6:35" ht="15" customHeight="1" x14ac:dyDescent="0.15">
      <c r="F93" s="532"/>
      <c r="G93" s="534"/>
      <c r="H93" s="495"/>
      <c r="I93" s="496"/>
      <c r="J93" s="496"/>
      <c r="K93" s="496"/>
      <c r="L93" s="496"/>
      <c r="M93" s="497"/>
      <c r="N93" s="498"/>
      <c r="O93" s="499"/>
      <c r="P93" s="499"/>
      <c r="Q93" s="499"/>
      <c r="R93" s="499"/>
      <c r="S93" s="499"/>
      <c r="T93" s="500"/>
      <c r="U93" s="486" t="s">
        <v>167</v>
      </c>
      <c r="V93" s="488"/>
      <c r="W93" s="139" t="s">
        <v>565</v>
      </c>
      <c r="X93" s="489">
        <v>300</v>
      </c>
      <c r="Y93" s="490"/>
      <c r="Z93" s="490"/>
      <c r="AA93" s="491"/>
      <c r="AB93" s="489">
        <f t="shared" si="4"/>
        <v>240</v>
      </c>
      <c r="AC93" s="490"/>
      <c r="AD93" s="490"/>
      <c r="AE93" s="491"/>
      <c r="AG93" t="str">
        <f t="shared" si="5"/>
        <v>採草放牧地緩傾斜</v>
      </c>
      <c r="AH93">
        <f t="shared" si="7"/>
        <v>0</v>
      </c>
      <c r="AI93">
        <f t="shared" si="6"/>
        <v>0</v>
      </c>
    </row>
    <row r="94" spans="6:35" ht="15" customHeight="1" x14ac:dyDescent="0.15">
      <c r="F94" s="532"/>
      <c r="G94" s="534"/>
      <c r="H94" s="498"/>
      <c r="I94" s="499"/>
      <c r="J94" s="499"/>
      <c r="K94" s="499"/>
      <c r="L94" s="499"/>
      <c r="M94" s="500"/>
      <c r="N94" s="501" t="s">
        <v>579</v>
      </c>
      <c r="O94" s="502"/>
      <c r="P94" s="502"/>
      <c r="Q94" s="502"/>
      <c r="R94" s="502"/>
      <c r="S94" s="502"/>
      <c r="T94" s="503"/>
      <c r="U94" s="501" t="s">
        <v>578</v>
      </c>
      <c r="V94" s="502"/>
      <c r="W94" s="502"/>
      <c r="X94" s="502"/>
      <c r="Y94" s="502"/>
      <c r="Z94" s="502"/>
      <c r="AA94" s="502"/>
      <c r="AB94" s="502"/>
      <c r="AC94" s="502"/>
      <c r="AD94" s="502"/>
      <c r="AE94" s="503"/>
    </row>
    <row r="95" spans="6:35" ht="15" customHeight="1" x14ac:dyDescent="0.15">
      <c r="F95" s="532"/>
      <c r="G95" s="534"/>
      <c r="H95" s="501" t="s">
        <v>580</v>
      </c>
      <c r="I95" s="502"/>
      <c r="J95" s="502"/>
      <c r="K95" s="502"/>
      <c r="L95" s="502"/>
      <c r="M95" s="503"/>
      <c r="N95" s="501" t="s">
        <v>581</v>
      </c>
      <c r="O95" s="502"/>
      <c r="P95" s="502"/>
      <c r="Q95" s="502"/>
      <c r="R95" s="502"/>
      <c r="S95" s="502"/>
      <c r="T95" s="503"/>
      <c r="U95" s="501" t="s">
        <v>691</v>
      </c>
      <c r="V95" s="502"/>
      <c r="W95" s="502"/>
      <c r="X95" s="502"/>
      <c r="Y95" s="502"/>
      <c r="Z95" s="502"/>
      <c r="AA95" s="502"/>
      <c r="AB95" s="502"/>
      <c r="AC95" s="502"/>
      <c r="AD95" s="502"/>
      <c r="AE95" s="503"/>
    </row>
    <row r="96" spans="6:35" ht="15" customHeight="1" x14ac:dyDescent="0.15">
      <c r="F96" s="532"/>
      <c r="G96" s="534"/>
      <c r="H96" s="492" t="s">
        <v>582</v>
      </c>
      <c r="I96" s="493"/>
      <c r="J96" s="493"/>
      <c r="K96" s="493"/>
      <c r="L96" s="493"/>
      <c r="M96" s="494"/>
      <c r="N96" s="492" t="s">
        <v>613</v>
      </c>
      <c r="O96" s="493"/>
      <c r="P96" s="493"/>
      <c r="Q96" s="493"/>
      <c r="R96" s="493"/>
      <c r="S96" s="493"/>
      <c r="T96" s="494"/>
      <c r="U96" s="492" t="s">
        <v>614</v>
      </c>
      <c r="V96" s="493"/>
      <c r="W96" s="494"/>
      <c r="X96" s="501" t="s">
        <v>615</v>
      </c>
      <c r="Y96" s="502"/>
      <c r="Z96" s="502"/>
      <c r="AA96" s="502"/>
      <c r="AB96" s="502"/>
      <c r="AC96" s="502"/>
      <c r="AD96" s="502"/>
      <c r="AE96" s="503"/>
    </row>
    <row r="97" spans="1:31" ht="15" customHeight="1" x14ac:dyDescent="0.15">
      <c r="F97" s="532"/>
      <c r="G97" s="534"/>
      <c r="H97" s="495"/>
      <c r="I97" s="496"/>
      <c r="J97" s="496"/>
      <c r="K97" s="496"/>
      <c r="L97" s="496"/>
      <c r="M97" s="497"/>
      <c r="N97" s="495"/>
      <c r="O97" s="496"/>
      <c r="P97" s="496"/>
      <c r="Q97" s="496"/>
      <c r="R97" s="496"/>
      <c r="S97" s="496"/>
      <c r="T97" s="497"/>
      <c r="U97" s="495"/>
      <c r="V97" s="496"/>
      <c r="W97" s="497"/>
      <c r="X97" s="501" t="s">
        <v>616</v>
      </c>
      <c r="Y97" s="502"/>
      <c r="Z97" s="502"/>
      <c r="AA97" s="502"/>
      <c r="AB97" s="502"/>
      <c r="AC97" s="502"/>
      <c r="AD97" s="502"/>
      <c r="AE97" s="503"/>
    </row>
    <row r="98" spans="1:31" ht="15" customHeight="1" x14ac:dyDescent="0.15">
      <c r="F98" s="532"/>
      <c r="G98" s="534"/>
      <c r="H98" s="495"/>
      <c r="I98" s="496"/>
      <c r="J98" s="496"/>
      <c r="K98" s="496"/>
      <c r="L98" s="496"/>
      <c r="M98" s="497"/>
      <c r="N98" s="495"/>
      <c r="O98" s="496"/>
      <c r="P98" s="496"/>
      <c r="Q98" s="496"/>
      <c r="R98" s="496"/>
      <c r="S98" s="496"/>
      <c r="T98" s="497"/>
      <c r="U98" s="495"/>
      <c r="V98" s="496"/>
      <c r="W98" s="497"/>
      <c r="X98" s="501" t="s">
        <v>617</v>
      </c>
      <c r="Y98" s="502"/>
      <c r="Z98" s="502"/>
      <c r="AA98" s="502"/>
      <c r="AB98" s="502"/>
      <c r="AC98" s="502"/>
      <c r="AD98" s="502"/>
      <c r="AE98" s="503"/>
    </row>
    <row r="99" spans="1:31" ht="15" customHeight="1" x14ac:dyDescent="0.15">
      <c r="F99" s="532"/>
      <c r="G99" s="534"/>
      <c r="H99" s="495"/>
      <c r="I99" s="496"/>
      <c r="J99" s="496"/>
      <c r="K99" s="496"/>
      <c r="L99" s="496"/>
      <c r="M99" s="497"/>
      <c r="N99" s="495"/>
      <c r="O99" s="496"/>
      <c r="P99" s="496"/>
      <c r="Q99" s="496"/>
      <c r="R99" s="496"/>
      <c r="S99" s="496"/>
      <c r="T99" s="497"/>
      <c r="U99" s="495"/>
      <c r="V99" s="496"/>
      <c r="W99" s="497"/>
      <c r="X99" s="501" t="s">
        <v>618</v>
      </c>
      <c r="Y99" s="502"/>
      <c r="Z99" s="502"/>
      <c r="AA99" s="502"/>
      <c r="AB99" s="502"/>
      <c r="AC99" s="502"/>
      <c r="AD99" s="502"/>
      <c r="AE99" s="503"/>
    </row>
    <row r="100" spans="1:31" ht="15" customHeight="1" x14ac:dyDescent="0.15">
      <c r="F100" s="532"/>
      <c r="G100" s="534"/>
      <c r="H100" s="495"/>
      <c r="I100" s="496"/>
      <c r="J100" s="496"/>
      <c r="K100" s="496"/>
      <c r="L100" s="496"/>
      <c r="M100" s="497"/>
      <c r="N100" s="495"/>
      <c r="O100" s="496"/>
      <c r="P100" s="496"/>
      <c r="Q100" s="496"/>
      <c r="R100" s="496"/>
      <c r="S100" s="496"/>
      <c r="T100" s="497"/>
      <c r="U100" s="495"/>
      <c r="V100" s="496"/>
      <c r="W100" s="497"/>
      <c r="X100" s="501" t="s">
        <v>619</v>
      </c>
      <c r="Y100" s="502"/>
      <c r="Z100" s="502"/>
      <c r="AA100" s="502"/>
      <c r="AB100" s="502"/>
      <c r="AC100" s="502"/>
      <c r="AD100" s="502"/>
      <c r="AE100" s="503"/>
    </row>
    <row r="101" spans="1:31" ht="15" customHeight="1" x14ac:dyDescent="0.15">
      <c r="F101" s="532"/>
      <c r="G101" s="534"/>
      <c r="H101" s="495"/>
      <c r="I101" s="496"/>
      <c r="J101" s="496"/>
      <c r="K101" s="496"/>
      <c r="L101" s="496"/>
      <c r="M101" s="497"/>
      <c r="N101" s="495"/>
      <c r="O101" s="496"/>
      <c r="P101" s="496"/>
      <c r="Q101" s="496"/>
      <c r="R101" s="496"/>
      <c r="S101" s="496"/>
      <c r="T101" s="497"/>
      <c r="U101" s="495"/>
      <c r="V101" s="496"/>
      <c r="W101" s="497"/>
      <c r="X101" s="501" t="s">
        <v>620</v>
      </c>
      <c r="Y101" s="502"/>
      <c r="Z101" s="502"/>
      <c r="AA101" s="502"/>
      <c r="AB101" s="502"/>
      <c r="AC101" s="502"/>
      <c r="AD101" s="502"/>
      <c r="AE101" s="503"/>
    </row>
    <row r="102" spans="1:31" ht="15" customHeight="1" x14ac:dyDescent="0.15">
      <c r="F102" s="532"/>
      <c r="G102" s="534"/>
      <c r="H102" s="495"/>
      <c r="I102" s="496"/>
      <c r="J102" s="496"/>
      <c r="K102" s="496"/>
      <c r="L102" s="496"/>
      <c r="M102" s="497"/>
      <c r="N102" s="498"/>
      <c r="O102" s="499"/>
      <c r="P102" s="499"/>
      <c r="Q102" s="499"/>
      <c r="R102" s="499"/>
      <c r="S102" s="499"/>
      <c r="T102" s="500"/>
      <c r="U102" s="495"/>
      <c r="V102" s="496"/>
      <c r="W102" s="497"/>
      <c r="X102" s="492" t="s">
        <v>621</v>
      </c>
      <c r="Y102" s="493"/>
      <c r="Z102" s="493"/>
      <c r="AA102" s="493"/>
      <c r="AB102" s="493"/>
      <c r="AC102" s="493"/>
      <c r="AD102" s="493"/>
      <c r="AE102" s="494"/>
    </row>
    <row r="103" spans="1:31" ht="15" customHeight="1" x14ac:dyDescent="0.15">
      <c r="F103" s="532"/>
      <c r="G103" s="534"/>
      <c r="H103" s="498"/>
      <c r="I103" s="499"/>
      <c r="J103" s="499"/>
      <c r="K103" s="499"/>
      <c r="L103" s="499"/>
      <c r="M103" s="500"/>
      <c r="N103" s="501" t="s">
        <v>622</v>
      </c>
      <c r="O103" s="502"/>
      <c r="P103" s="502"/>
      <c r="Q103" s="502"/>
      <c r="R103" s="502"/>
      <c r="S103" s="502"/>
      <c r="T103" s="503"/>
      <c r="U103" s="501" t="s">
        <v>623</v>
      </c>
      <c r="V103" s="502"/>
      <c r="W103" s="502"/>
      <c r="X103" s="502"/>
      <c r="Y103" s="502"/>
      <c r="Z103" s="502"/>
      <c r="AA103" s="502"/>
      <c r="AB103" s="502"/>
      <c r="AC103" s="502"/>
      <c r="AD103" s="502"/>
      <c r="AE103" s="503"/>
    </row>
    <row r="104" spans="1:31" ht="15" customHeight="1" x14ac:dyDescent="0.15">
      <c r="F104" s="532"/>
      <c r="G104" s="534"/>
      <c r="H104" s="501" t="s">
        <v>583</v>
      </c>
      <c r="I104" s="502"/>
      <c r="J104" s="502"/>
      <c r="K104" s="502"/>
      <c r="L104" s="502"/>
      <c r="M104" s="502"/>
      <c r="N104" s="502"/>
      <c r="O104" s="502"/>
      <c r="P104" s="502"/>
      <c r="Q104" s="502"/>
      <c r="R104" s="502"/>
      <c r="S104" s="502"/>
      <c r="T104" s="503"/>
      <c r="U104" s="501" t="s">
        <v>624</v>
      </c>
      <c r="V104" s="502"/>
      <c r="W104" s="502"/>
      <c r="X104" s="502"/>
      <c r="Y104" s="502"/>
      <c r="Z104" s="502"/>
      <c r="AA104" s="502"/>
      <c r="AB104" s="502"/>
      <c r="AC104" s="502"/>
      <c r="AD104" s="502"/>
      <c r="AE104" s="503"/>
    </row>
    <row r="105" spans="1:31" ht="15" customHeight="1" x14ac:dyDescent="0.15">
      <c r="F105" s="535"/>
      <c r="G105" s="537"/>
      <c r="H105" s="501" t="s">
        <v>625</v>
      </c>
      <c r="I105" s="502"/>
      <c r="J105" s="502"/>
      <c r="K105" s="502"/>
      <c r="L105" s="502"/>
      <c r="M105" s="502"/>
      <c r="N105" s="502"/>
      <c r="O105" s="502"/>
      <c r="P105" s="502"/>
      <c r="Q105" s="502"/>
      <c r="R105" s="502"/>
      <c r="S105" s="502"/>
      <c r="T105" s="503"/>
      <c r="U105" s="501" t="s">
        <v>626</v>
      </c>
      <c r="V105" s="502"/>
      <c r="W105" s="502"/>
      <c r="X105" s="502"/>
      <c r="Y105" s="502"/>
      <c r="Z105" s="502"/>
      <c r="AA105" s="502"/>
      <c r="AB105" s="502"/>
      <c r="AC105" s="502"/>
      <c r="AD105" s="502"/>
      <c r="AE105" s="503"/>
    </row>
    <row r="106" spans="1:31" ht="15" customHeight="1" x14ac:dyDescent="0.15">
      <c r="F106" s="501" t="s">
        <v>638</v>
      </c>
      <c r="G106" s="503"/>
      <c r="H106" s="501" t="s">
        <v>636</v>
      </c>
      <c r="I106" s="502"/>
      <c r="J106" s="502"/>
      <c r="K106" s="502"/>
      <c r="L106" s="502"/>
      <c r="M106" s="502"/>
      <c r="N106" s="502"/>
      <c r="O106" s="502"/>
      <c r="P106" s="502"/>
      <c r="Q106" s="502"/>
      <c r="R106" s="502"/>
      <c r="S106" s="502"/>
      <c r="T106" s="503"/>
      <c r="U106" s="501" t="s">
        <v>637</v>
      </c>
      <c r="V106" s="502"/>
      <c r="W106" s="502"/>
      <c r="X106" s="502"/>
      <c r="Y106" s="502"/>
      <c r="Z106" s="502"/>
      <c r="AA106" s="502"/>
      <c r="AB106" s="502"/>
      <c r="AC106" s="502"/>
      <c r="AD106" s="502"/>
      <c r="AE106" s="503"/>
    </row>
    <row r="107" spans="1:31" ht="13.5" x14ac:dyDescent="0.15">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row>
    <row r="108" spans="1:31" ht="20.100000000000001" customHeight="1" x14ac:dyDescent="0.15">
      <c r="A108" s="551" t="s">
        <v>639</v>
      </c>
      <c r="B108" s="551"/>
      <c r="C108" s="551"/>
      <c r="D108" s="551"/>
      <c r="E108" s="551"/>
      <c r="F108" s="551"/>
      <c r="G108" s="551"/>
      <c r="H108" s="551"/>
      <c r="I108" s="551"/>
      <c r="J108" s="551"/>
      <c r="K108" s="551"/>
      <c r="L108" s="551"/>
      <c r="M108" s="551"/>
      <c r="N108" s="551"/>
    </row>
    <row r="109" spans="1:31" ht="20.100000000000001" customHeight="1" thickBot="1" x14ac:dyDescent="0.2">
      <c r="B109" s="552" t="s">
        <v>640</v>
      </c>
      <c r="C109" s="552"/>
      <c r="D109" s="552"/>
      <c r="E109" s="552"/>
      <c r="F109" s="552"/>
      <c r="G109" s="552"/>
      <c r="H109" s="552"/>
      <c r="I109" s="552"/>
      <c r="J109" s="552"/>
      <c r="K109" s="552"/>
      <c r="L109" s="552"/>
      <c r="M109" s="552"/>
      <c r="N109" s="552"/>
      <c r="P109" s="551" t="s">
        <v>668</v>
      </c>
      <c r="Q109" s="551"/>
      <c r="R109" s="551"/>
      <c r="S109" s="551"/>
      <c r="T109" s="551"/>
      <c r="U109" s="551"/>
      <c r="V109" s="551"/>
      <c r="W109" s="551"/>
      <c r="X109" s="551"/>
      <c r="Y109" s="551"/>
      <c r="Z109" s="551"/>
      <c r="AA109" s="551"/>
      <c r="AB109" s="551"/>
      <c r="AC109" s="551"/>
      <c r="AD109" s="551"/>
      <c r="AE109" s="551"/>
    </row>
    <row r="110" spans="1:31" ht="14.25" thickBot="1" x14ac:dyDescent="0.2">
      <c r="B110" s="545" t="s">
        <v>669</v>
      </c>
      <c r="C110" s="543"/>
      <c r="D110" s="543" t="s">
        <v>670</v>
      </c>
      <c r="E110" s="543"/>
      <c r="F110" s="543"/>
      <c r="G110" s="543"/>
      <c r="H110" s="543"/>
      <c r="I110" s="543"/>
      <c r="J110" s="543"/>
      <c r="K110" s="543"/>
      <c r="L110" s="543"/>
      <c r="M110" s="543"/>
      <c r="N110" s="544"/>
      <c r="P110" s="551" t="s">
        <v>671</v>
      </c>
      <c r="Q110" s="551"/>
      <c r="R110" s="551"/>
      <c r="S110" s="551"/>
      <c r="T110" s="551"/>
      <c r="U110" s="551"/>
      <c r="V110" s="551"/>
      <c r="W110" s="551"/>
      <c r="X110" s="551"/>
      <c r="Y110" s="551"/>
      <c r="Z110" s="551"/>
      <c r="AA110" s="551"/>
      <c r="AB110" s="551"/>
      <c r="AC110" s="551"/>
      <c r="AD110" s="551"/>
      <c r="AE110" s="551"/>
    </row>
    <row r="111" spans="1:31" ht="15" customHeight="1" x14ac:dyDescent="0.15">
      <c r="B111" s="541"/>
      <c r="C111" s="501" t="s">
        <v>641</v>
      </c>
      <c r="D111" s="502"/>
      <c r="E111" s="502"/>
      <c r="F111" s="502"/>
      <c r="G111" s="502"/>
      <c r="H111" s="502"/>
      <c r="I111" s="502"/>
      <c r="J111" s="502"/>
      <c r="K111" s="502"/>
      <c r="L111" s="502"/>
      <c r="M111" s="502"/>
      <c r="N111" s="546"/>
      <c r="P111" s="545" t="s">
        <v>693</v>
      </c>
      <c r="Q111" s="543"/>
      <c r="R111" s="543"/>
      <c r="S111" s="543"/>
      <c r="T111" s="543"/>
      <c r="U111" s="543"/>
      <c r="V111" s="543"/>
      <c r="W111" s="543"/>
      <c r="X111" s="543"/>
      <c r="Y111" s="543"/>
      <c r="Z111" s="543"/>
      <c r="AA111" s="543"/>
      <c r="AB111" s="543"/>
      <c r="AC111" s="543"/>
      <c r="AD111" s="543"/>
      <c r="AE111" s="544"/>
    </row>
    <row r="112" spans="1:31" ht="15" customHeight="1" x14ac:dyDescent="0.15">
      <c r="B112" s="541"/>
      <c r="C112" s="105"/>
      <c r="D112" s="547" t="s">
        <v>642</v>
      </c>
      <c r="E112" s="547"/>
      <c r="F112" s="547"/>
      <c r="G112" s="547"/>
      <c r="H112" s="547"/>
      <c r="I112" s="547"/>
      <c r="J112" s="547"/>
      <c r="K112" s="547" t="s">
        <v>857</v>
      </c>
      <c r="L112" s="547"/>
      <c r="M112" s="547"/>
      <c r="N112" s="548"/>
      <c r="P112" s="577"/>
      <c r="Q112" s="582"/>
      <c r="R112" s="578" t="s">
        <v>672</v>
      </c>
      <c r="S112" s="578"/>
      <c r="T112" s="578"/>
      <c r="U112" s="578"/>
      <c r="V112" s="578"/>
      <c r="W112" s="578"/>
      <c r="X112" s="578"/>
      <c r="Y112" s="578"/>
      <c r="Z112" s="578"/>
      <c r="AA112" s="578"/>
      <c r="AB112" s="578"/>
      <c r="AC112" s="578"/>
      <c r="AD112" s="578"/>
      <c r="AE112" s="579"/>
    </row>
    <row r="113" spans="2:31" ht="15" customHeight="1" x14ac:dyDescent="0.15">
      <c r="B113" s="541"/>
      <c r="C113" s="105"/>
      <c r="D113" s="547" t="s">
        <v>643</v>
      </c>
      <c r="E113" s="547"/>
      <c r="F113" s="547"/>
      <c r="G113" s="547"/>
      <c r="H113" s="547"/>
      <c r="I113" s="547"/>
      <c r="J113" s="547"/>
      <c r="K113" s="547" t="s">
        <v>857</v>
      </c>
      <c r="L113" s="547"/>
      <c r="M113" s="547"/>
      <c r="N113" s="548"/>
      <c r="P113" s="541"/>
      <c r="Q113" s="455"/>
      <c r="R113" s="580" t="s">
        <v>696</v>
      </c>
      <c r="S113" s="580"/>
      <c r="T113" s="580"/>
      <c r="U113" s="580"/>
      <c r="V113" s="580"/>
      <c r="W113" s="580"/>
      <c r="X113" s="580"/>
      <c r="Y113" s="580"/>
      <c r="Z113" s="580"/>
      <c r="AA113" s="580"/>
      <c r="AB113" s="580"/>
      <c r="AC113" s="580"/>
      <c r="AD113" s="580"/>
      <c r="AE113" s="581"/>
    </row>
    <row r="114" spans="2:31" ht="15" customHeight="1" x14ac:dyDescent="0.15">
      <c r="B114" s="541"/>
      <c r="C114" s="105"/>
      <c r="D114" s="547" t="s">
        <v>644</v>
      </c>
      <c r="E114" s="547"/>
      <c r="F114" s="547"/>
      <c r="G114" s="547"/>
      <c r="H114" s="547"/>
      <c r="I114" s="547"/>
      <c r="J114" s="547"/>
      <c r="K114" s="547" t="s">
        <v>857</v>
      </c>
      <c r="L114" s="547"/>
      <c r="M114" s="547"/>
      <c r="N114" s="548"/>
      <c r="P114" s="541"/>
      <c r="Q114" s="455"/>
      <c r="R114" s="547" t="s">
        <v>673</v>
      </c>
      <c r="S114" s="547"/>
      <c r="T114" s="547"/>
      <c r="U114" s="547"/>
      <c r="V114" s="547"/>
      <c r="W114" s="547"/>
      <c r="X114" s="547"/>
      <c r="Y114" s="547"/>
      <c r="Z114" s="547"/>
      <c r="AA114" s="547"/>
      <c r="AB114" s="547"/>
      <c r="AC114" s="547"/>
      <c r="AD114" s="547"/>
      <c r="AE114" s="548"/>
    </row>
    <row r="115" spans="2:31" ht="15" customHeight="1" x14ac:dyDescent="0.15">
      <c r="B115" s="541"/>
      <c r="C115" s="105"/>
      <c r="D115" s="547" t="s">
        <v>645</v>
      </c>
      <c r="E115" s="547"/>
      <c r="F115" s="547"/>
      <c r="G115" s="547"/>
      <c r="H115" s="547"/>
      <c r="I115" s="547"/>
      <c r="J115" s="547"/>
      <c r="K115" s="547" t="s">
        <v>857</v>
      </c>
      <c r="L115" s="547"/>
      <c r="M115" s="547"/>
      <c r="N115" s="548"/>
      <c r="P115" s="541"/>
      <c r="Q115" s="455"/>
      <c r="R115" s="547" t="s">
        <v>674</v>
      </c>
      <c r="S115" s="547"/>
      <c r="T115" s="547"/>
      <c r="U115" s="547"/>
      <c r="V115" s="547"/>
      <c r="W115" s="547"/>
      <c r="X115" s="547"/>
      <c r="Y115" s="547"/>
      <c r="Z115" s="547"/>
      <c r="AA115" s="547"/>
      <c r="AB115" s="547"/>
      <c r="AC115" s="547"/>
      <c r="AD115" s="547"/>
      <c r="AE115" s="548"/>
    </row>
    <row r="116" spans="2:31" ht="15" customHeight="1" x14ac:dyDescent="0.15">
      <c r="B116" s="541"/>
      <c r="C116" s="501" t="s">
        <v>692</v>
      </c>
      <c r="D116" s="502"/>
      <c r="E116" s="502"/>
      <c r="F116" s="502"/>
      <c r="G116" s="502"/>
      <c r="H116" s="502"/>
      <c r="I116" s="502"/>
      <c r="J116" s="502"/>
      <c r="K116" s="502"/>
      <c r="L116" s="502"/>
      <c r="M116" s="502"/>
      <c r="N116" s="546"/>
      <c r="P116" s="541"/>
      <c r="Q116" s="455"/>
      <c r="R116" s="547" t="s">
        <v>675</v>
      </c>
      <c r="S116" s="547"/>
      <c r="T116" s="547"/>
      <c r="U116" s="547"/>
      <c r="V116" s="547"/>
      <c r="W116" s="547"/>
      <c r="X116" s="547"/>
      <c r="Y116" s="547"/>
      <c r="Z116" s="547"/>
      <c r="AA116" s="547"/>
      <c r="AB116" s="547"/>
      <c r="AC116" s="547"/>
      <c r="AD116" s="547"/>
      <c r="AE116" s="548"/>
    </row>
    <row r="117" spans="2:31" ht="15" customHeight="1" x14ac:dyDescent="0.15">
      <c r="B117" s="541"/>
      <c r="C117" s="105"/>
      <c r="D117" s="547" t="s">
        <v>642</v>
      </c>
      <c r="E117" s="547"/>
      <c r="F117" s="547"/>
      <c r="G117" s="547"/>
      <c r="H117" s="547"/>
      <c r="I117" s="547"/>
      <c r="J117" s="547"/>
      <c r="K117" s="547" t="s">
        <v>857</v>
      </c>
      <c r="L117" s="547"/>
      <c r="M117" s="547"/>
      <c r="N117" s="548"/>
      <c r="P117" s="541"/>
      <c r="Q117" s="455"/>
      <c r="R117" s="547" t="s">
        <v>651</v>
      </c>
      <c r="S117" s="547"/>
      <c r="T117" s="547"/>
      <c r="U117" s="547"/>
      <c r="V117" s="547"/>
      <c r="W117" s="547"/>
      <c r="X117" s="547"/>
      <c r="Y117" s="547"/>
      <c r="Z117" s="547"/>
      <c r="AA117" s="547"/>
      <c r="AB117" s="547"/>
      <c r="AC117" s="547"/>
      <c r="AD117" s="547"/>
      <c r="AE117" s="548"/>
    </row>
    <row r="118" spans="2:31" ht="15" customHeight="1" thickBot="1" x14ac:dyDescent="0.2">
      <c r="B118" s="541"/>
      <c r="C118" s="105"/>
      <c r="D118" s="547" t="s">
        <v>643</v>
      </c>
      <c r="E118" s="547"/>
      <c r="F118" s="547"/>
      <c r="G118" s="547"/>
      <c r="H118" s="547"/>
      <c r="I118" s="547"/>
      <c r="J118" s="547"/>
      <c r="K118" s="547" t="s">
        <v>857</v>
      </c>
      <c r="L118" s="547"/>
      <c r="M118" s="547"/>
      <c r="N118" s="548"/>
      <c r="P118" s="542"/>
      <c r="Q118" s="553"/>
      <c r="R118" s="549"/>
      <c r="S118" s="549"/>
      <c r="T118" s="549"/>
      <c r="U118" s="549"/>
      <c r="V118" s="549"/>
      <c r="W118" s="549"/>
      <c r="X118" s="549"/>
      <c r="Y118" s="549"/>
      <c r="Z118" s="549"/>
      <c r="AA118" s="549"/>
      <c r="AB118" s="549"/>
      <c r="AC118" s="549"/>
      <c r="AD118" s="549"/>
      <c r="AE118" s="550"/>
    </row>
    <row r="119" spans="2:31" ht="15" customHeight="1" x14ac:dyDescent="0.15">
      <c r="B119" s="541"/>
      <c r="C119" s="105"/>
      <c r="D119" s="547" t="s">
        <v>644</v>
      </c>
      <c r="E119" s="547"/>
      <c r="F119" s="547"/>
      <c r="G119" s="547"/>
      <c r="H119" s="547"/>
      <c r="I119" s="547"/>
      <c r="J119" s="547"/>
      <c r="K119" s="547" t="s">
        <v>857</v>
      </c>
      <c r="L119" s="547"/>
      <c r="M119" s="547"/>
      <c r="N119" s="548"/>
    </row>
    <row r="120" spans="2:31" ht="15" customHeight="1" x14ac:dyDescent="0.15">
      <c r="B120" s="541"/>
      <c r="C120" s="105"/>
      <c r="D120" s="547" t="s">
        <v>645</v>
      </c>
      <c r="E120" s="547"/>
      <c r="F120" s="547"/>
      <c r="G120" s="547"/>
      <c r="H120" s="547"/>
      <c r="I120" s="547"/>
      <c r="J120" s="547"/>
      <c r="K120" s="547" t="s">
        <v>857</v>
      </c>
      <c r="L120" s="547"/>
      <c r="M120" s="547"/>
      <c r="N120" s="548"/>
      <c r="P120" s="551" t="s">
        <v>676</v>
      </c>
      <c r="Q120" s="551"/>
      <c r="R120" s="551"/>
      <c r="S120" s="551"/>
      <c r="T120" s="551"/>
      <c r="U120" s="551"/>
      <c r="V120" s="551"/>
      <c r="W120" s="551"/>
      <c r="X120" s="551"/>
      <c r="Y120" s="551"/>
      <c r="Z120" s="551"/>
      <c r="AA120" s="551"/>
      <c r="AB120" s="551"/>
      <c r="AC120" s="551"/>
      <c r="AD120" s="551"/>
      <c r="AE120" s="551"/>
    </row>
    <row r="121" spans="2:31" ht="15" customHeight="1" thickBot="1" x14ac:dyDescent="0.2">
      <c r="B121" s="128"/>
      <c r="C121" s="501" t="s">
        <v>646</v>
      </c>
      <c r="D121" s="502"/>
      <c r="E121" s="502"/>
      <c r="F121" s="502"/>
      <c r="G121" s="502"/>
      <c r="H121" s="502"/>
      <c r="I121" s="502"/>
      <c r="J121" s="502"/>
      <c r="K121" s="502"/>
      <c r="L121" s="502"/>
      <c r="M121" s="502"/>
      <c r="N121" s="546"/>
      <c r="P121" s="129" t="s">
        <v>671</v>
      </c>
      <c r="Q121" s="129"/>
      <c r="R121" s="129"/>
      <c r="S121" s="129"/>
      <c r="T121" s="129"/>
      <c r="U121" s="129"/>
      <c r="V121" s="129"/>
      <c r="W121" s="129"/>
      <c r="X121" s="129"/>
      <c r="Y121" s="129"/>
      <c r="Z121" s="129"/>
      <c r="AA121" s="129"/>
      <c r="AB121" s="129"/>
      <c r="AC121" s="129"/>
      <c r="AD121" s="129"/>
      <c r="AE121" s="129"/>
    </row>
    <row r="122" spans="2:31" ht="15" customHeight="1" x14ac:dyDescent="0.15">
      <c r="B122" s="128"/>
      <c r="C122" s="547" t="s">
        <v>694</v>
      </c>
      <c r="D122" s="547"/>
      <c r="E122" s="547"/>
      <c r="F122" s="547"/>
      <c r="G122" s="547"/>
      <c r="H122" s="547"/>
      <c r="I122" s="547"/>
      <c r="J122" s="547"/>
      <c r="K122" s="547"/>
      <c r="L122" s="547"/>
      <c r="M122" s="547"/>
      <c r="N122" s="548"/>
      <c r="P122" s="555"/>
      <c r="Q122" s="556"/>
      <c r="R122" s="556"/>
      <c r="S122" s="556"/>
      <c r="T122" s="556"/>
      <c r="U122" s="556"/>
      <c r="V122" s="556"/>
      <c r="W122" s="556"/>
      <c r="X122" s="556"/>
      <c r="Y122" s="556"/>
      <c r="Z122" s="556"/>
      <c r="AA122" s="556"/>
      <c r="AB122" s="556"/>
      <c r="AC122" s="556"/>
      <c r="AD122" s="556"/>
      <c r="AE122" s="557"/>
    </row>
    <row r="123" spans="2:31" ht="15" customHeight="1" x14ac:dyDescent="0.15">
      <c r="B123" s="128"/>
      <c r="C123" s="547" t="s">
        <v>647</v>
      </c>
      <c r="D123" s="547"/>
      <c r="E123" s="547"/>
      <c r="F123" s="547"/>
      <c r="G123" s="547"/>
      <c r="H123" s="547"/>
      <c r="I123" s="547"/>
      <c r="J123" s="547"/>
      <c r="K123" s="547"/>
      <c r="L123" s="547"/>
      <c r="M123" s="547"/>
      <c r="N123" s="548"/>
      <c r="P123" s="558"/>
      <c r="Q123" s="528"/>
      <c r="R123" s="528"/>
      <c r="S123" s="528"/>
      <c r="T123" s="528"/>
      <c r="U123" s="528"/>
      <c r="V123" s="528"/>
      <c r="W123" s="528"/>
      <c r="X123" s="528"/>
      <c r="Y123" s="528"/>
      <c r="Z123" s="528"/>
      <c r="AA123" s="528"/>
      <c r="AB123" s="528"/>
      <c r="AC123" s="528"/>
      <c r="AD123" s="528"/>
      <c r="AE123" s="559"/>
    </row>
    <row r="124" spans="2:31" ht="15" customHeight="1" x14ac:dyDescent="0.15">
      <c r="B124" s="128"/>
      <c r="C124" s="547" t="s">
        <v>648</v>
      </c>
      <c r="D124" s="547"/>
      <c r="E124" s="547"/>
      <c r="F124" s="547"/>
      <c r="G124" s="547"/>
      <c r="H124" s="547"/>
      <c r="I124" s="547"/>
      <c r="J124" s="547"/>
      <c r="K124" s="547"/>
      <c r="L124" s="547"/>
      <c r="M124" s="547"/>
      <c r="N124" s="548"/>
      <c r="P124" s="558"/>
      <c r="Q124" s="528"/>
      <c r="R124" s="528"/>
      <c r="S124" s="528"/>
      <c r="T124" s="528"/>
      <c r="U124" s="528"/>
      <c r="V124" s="528"/>
      <c r="W124" s="528"/>
      <c r="X124" s="528"/>
      <c r="Y124" s="528"/>
      <c r="Z124" s="528"/>
      <c r="AA124" s="528"/>
      <c r="AB124" s="528"/>
      <c r="AC124" s="528"/>
      <c r="AD124" s="528"/>
      <c r="AE124" s="559"/>
    </row>
    <row r="125" spans="2:31" ht="13.5" x14ac:dyDescent="0.15">
      <c r="B125" s="128"/>
      <c r="C125" s="547" t="s">
        <v>649</v>
      </c>
      <c r="D125" s="547"/>
      <c r="E125" s="547"/>
      <c r="F125" s="547"/>
      <c r="G125" s="547"/>
      <c r="H125" s="547"/>
      <c r="I125" s="547"/>
      <c r="J125" s="547"/>
      <c r="K125" s="547"/>
      <c r="L125" s="547"/>
      <c r="M125" s="547"/>
      <c r="N125" s="548"/>
      <c r="P125" s="558"/>
      <c r="Q125" s="528"/>
      <c r="R125" s="528"/>
      <c r="S125" s="528"/>
      <c r="T125" s="528"/>
      <c r="U125" s="528"/>
      <c r="V125" s="528"/>
      <c r="W125" s="528"/>
      <c r="X125" s="528"/>
      <c r="Y125" s="528"/>
      <c r="Z125" s="528"/>
      <c r="AA125" s="528"/>
      <c r="AB125" s="528"/>
      <c r="AC125" s="528"/>
      <c r="AD125" s="528"/>
      <c r="AE125" s="559"/>
    </row>
    <row r="126" spans="2:31" ht="15" customHeight="1" x14ac:dyDescent="0.15">
      <c r="B126" s="541"/>
      <c r="C126" s="547" t="s">
        <v>650</v>
      </c>
      <c r="D126" s="547"/>
      <c r="E126" s="547"/>
      <c r="F126" s="547"/>
      <c r="G126" s="547"/>
      <c r="H126" s="547"/>
      <c r="I126" s="547"/>
      <c r="J126" s="547"/>
      <c r="K126" s="547"/>
      <c r="L126" s="547"/>
      <c r="M126" s="547"/>
      <c r="N126" s="548"/>
      <c r="P126" s="558"/>
      <c r="Q126" s="528"/>
      <c r="R126" s="528"/>
      <c r="S126" s="528"/>
      <c r="T126" s="528"/>
      <c r="U126" s="528"/>
      <c r="V126" s="528"/>
      <c r="W126" s="528"/>
      <c r="X126" s="528"/>
      <c r="Y126" s="528"/>
      <c r="Z126" s="528"/>
      <c r="AA126" s="528"/>
      <c r="AB126" s="528"/>
      <c r="AC126" s="528"/>
      <c r="AD126" s="528"/>
      <c r="AE126" s="559"/>
    </row>
    <row r="127" spans="2:31" ht="15" customHeight="1" x14ac:dyDescent="0.15">
      <c r="B127" s="541"/>
      <c r="C127" s="547"/>
      <c r="D127" s="547"/>
      <c r="E127" s="547"/>
      <c r="F127" s="547"/>
      <c r="G127" s="547"/>
      <c r="H127" s="547"/>
      <c r="I127" s="547"/>
      <c r="J127" s="547"/>
      <c r="K127" s="547"/>
      <c r="L127" s="547"/>
      <c r="M127" s="547"/>
      <c r="N127" s="548"/>
      <c r="P127" s="558"/>
      <c r="Q127" s="528"/>
      <c r="R127" s="528"/>
      <c r="S127" s="528"/>
      <c r="T127" s="528"/>
      <c r="U127" s="528"/>
      <c r="V127" s="528"/>
      <c r="W127" s="528"/>
      <c r="X127" s="528"/>
      <c r="Y127" s="528"/>
      <c r="Z127" s="528"/>
      <c r="AA127" s="528"/>
      <c r="AB127" s="528"/>
      <c r="AC127" s="528"/>
      <c r="AD127" s="528"/>
      <c r="AE127" s="559"/>
    </row>
    <row r="128" spans="2:31" ht="15" customHeight="1" x14ac:dyDescent="0.15">
      <c r="B128" s="541"/>
      <c r="C128" s="547" t="s">
        <v>651</v>
      </c>
      <c r="D128" s="547"/>
      <c r="E128" s="547"/>
      <c r="F128" s="547"/>
      <c r="G128" s="547"/>
      <c r="H128" s="547"/>
      <c r="I128" s="547"/>
      <c r="J128" s="547"/>
      <c r="K128" s="547"/>
      <c r="L128" s="547"/>
      <c r="M128" s="547"/>
      <c r="N128" s="548"/>
      <c r="P128" s="558"/>
      <c r="Q128" s="528"/>
      <c r="R128" s="528"/>
      <c r="S128" s="528"/>
      <c r="T128" s="528"/>
      <c r="U128" s="528"/>
      <c r="V128" s="528"/>
      <c r="W128" s="528"/>
      <c r="X128" s="528"/>
      <c r="Y128" s="528"/>
      <c r="Z128" s="528"/>
      <c r="AA128" s="528"/>
      <c r="AB128" s="528"/>
      <c r="AC128" s="528"/>
      <c r="AD128" s="528"/>
      <c r="AE128" s="559"/>
    </row>
    <row r="129" spans="2:31" ht="15" customHeight="1" thickBot="1" x14ac:dyDescent="0.2">
      <c r="B129" s="542"/>
      <c r="C129" s="549"/>
      <c r="D129" s="549"/>
      <c r="E129" s="549"/>
      <c r="F129" s="549"/>
      <c r="G129" s="549"/>
      <c r="H129" s="549"/>
      <c r="I129" s="549"/>
      <c r="J129" s="549"/>
      <c r="K129" s="549"/>
      <c r="L129" s="549"/>
      <c r="M129" s="549"/>
      <c r="N129" s="550"/>
      <c r="P129" s="560"/>
      <c r="Q129" s="561"/>
      <c r="R129" s="561"/>
      <c r="S129" s="561"/>
      <c r="T129" s="561"/>
      <c r="U129" s="561"/>
      <c r="V129" s="561"/>
      <c r="W129" s="561"/>
      <c r="X129" s="561"/>
      <c r="Y129" s="561"/>
      <c r="Z129" s="561"/>
      <c r="AA129" s="561"/>
      <c r="AB129" s="561"/>
      <c r="AC129" s="561"/>
      <c r="AD129" s="561"/>
      <c r="AE129" s="562"/>
    </row>
    <row r="130" spans="2:31" ht="15" customHeight="1" x14ac:dyDescent="0.15">
      <c r="B130" s="100"/>
    </row>
    <row r="131" spans="2:31" ht="15" customHeight="1" thickBot="1" x14ac:dyDescent="0.2">
      <c r="B131" s="552" t="s">
        <v>652</v>
      </c>
      <c r="C131" s="552"/>
      <c r="D131" s="552"/>
      <c r="E131" s="552"/>
      <c r="F131" s="552"/>
      <c r="G131" s="552"/>
      <c r="H131" s="552"/>
      <c r="I131" s="552"/>
      <c r="J131" s="552"/>
      <c r="K131" s="552"/>
      <c r="L131" s="552"/>
      <c r="M131" s="552"/>
      <c r="N131" s="552"/>
      <c r="P131" s="551" t="s">
        <v>677</v>
      </c>
      <c r="Q131" s="551"/>
      <c r="R131" s="551"/>
      <c r="S131" s="551"/>
      <c r="T131" s="551"/>
      <c r="U131" s="551"/>
      <c r="V131" s="551"/>
      <c r="W131" s="551"/>
      <c r="X131" s="551"/>
      <c r="Y131" s="551"/>
      <c r="Z131" s="551"/>
      <c r="AA131" s="551"/>
      <c r="AB131" s="551"/>
      <c r="AC131" s="551"/>
      <c r="AD131" s="551"/>
      <c r="AE131" s="551"/>
    </row>
    <row r="132" spans="2:31" ht="15" customHeight="1" x14ac:dyDescent="0.15">
      <c r="B132" s="545" t="s">
        <v>653</v>
      </c>
      <c r="C132" s="543"/>
      <c r="D132" s="543" t="s">
        <v>670</v>
      </c>
      <c r="E132" s="543"/>
      <c r="F132" s="543"/>
      <c r="G132" s="543"/>
      <c r="H132" s="543"/>
      <c r="I132" s="543"/>
      <c r="J132" s="543"/>
      <c r="K132" s="543"/>
      <c r="L132" s="543"/>
      <c r="M132" s="543"/>
      <c r="N132" s="544"/>
      <c r="P132" s="554" t="s">
        <v>678</v>
      </c>
      <c r="Q132" s="554"/>
      <c r="R132" s="554"/>
      <c r="S132" s="554"/>
      <c r="T132" s="554"/>
      <c r="U132" s="554"/>
      <c r="V132" s="554"/>
      <c r="W132" s="554"/>
      <c r="X132" s="554"/>
      <c r="Y132" s="554"/>
      <c r="Z132" s="554"/>
      <c r="AA132" s="554"/>
      <c r="AB132" s="554"/>
      <c r="AC132" s="554"/>
      <c r="AD132" s="554"/>
      <c r="AE132" s="554"/>
    </row>
    <row r="133" spans="2:31" ht="15" customHeight="1" thickBot="1" x14ac:dyDescent="0.2">
      <c r="B133" s="165"/>
      <c r="C133" s="547" t="s">
        <v>654</v>
      </c>
      <c r="D133" s="547"/>
      <c r="E133" s="547"/>
      <c r="F133" s="547"/>
      <c r="G133" s="547"/>
      <c r="H133" s="547"/>
      <c r="I133" s="547"/>
      <c r="J133" s="547"/>
      <c r="K133" s="547"/>
      <c r="L133" s="547"/>
      <c r="M133" s="547"/>
      <c r="N133" s="548"/>
      <c r="P133" s="554"/>
      <c r="Q133" s="554"/>
      <c r="R133" s="554"/>
      <c r="S133" s="554"/>
      <c r="T133" s="554"/>
      <c r="U133" s="554"/>
      <c r="V133" s="554"/>
      <c r="W133" s="554"/>
      <c r="X133" s="554"/>
      <c r="Y133" s="554"/>
      <c r="Z133" s="554"/>
      <c r="AA133" s="554"/>
      <c r="AB133" s="554"/>
      <c r="AC133" s="554"/>
      <c r="AD133" s="554"/>
      <c r="AE133" s="554"/>
    </row>
    <row r="134" spans="2:31" ht="15" customHeight="1" x14ac:dyDescent="0.15">
      <c r="B134" s="575"/>
      <c r="C134" s="547" t="s">
        <v>655</v>
      </c>
      <c r="D134" s="547"/>
      <c r="E134" s="547"/>
      <c r="F134" s="547"/>
      <c r="G134" s="547"/>
      <c r="H134" s="547"/>
      <c r="I134" s="547"/>
      <c r="J134" s="547"/>
      <c r="K134" s="547"/>
      <c r="L134" s="547"/>
      <c r="M134" s="547"/>
      <c r="N134" s="548"/>
      <c r="P134" s="545" t="s">
        <v>684</v>
      </c>
      <c r="Q134" s="543"/>
      <c r="R134" s="543"/>
      <c r="S134" s="543"/>
      <c r="T134" s="543"/>
      <c r="U134" s="543"/>
      <c r="V134" s="543"/>
      <c r="W134" s="543"/>
      <c r="X134" s="543"/>
      <c r="Y134" s="543"/>
      <c r="Z134" s="543"/>
      <c r="AA134" s="543"/>
      <c r="AB134" s="543"/>
      <c r="AC134" s="543"/>
      <c r="AD134" s="543"/>
      <c r="AE134" s="544"/>
    </row>
    <row r="135" spans="2:31" ht="15" customHeight="1" x14ac:dyDescent="0.15">
      <c r="B135" s="576"/>
      <c r="C135" s="105"/>
      <c r="D135" s="547" t="s">
        <v>656</v>
      </c>
      <c r="E135" s="547"/>
      <c r="F135" s="547"/>
      <c r="G135" s="547"/>
      <c r="H135" s="547"/>
      <c r="I135" s="547"/>
      <c r="J135" s="547"/>
      <c r="K135" s="547"/>
      <c r="L135" s="547"/>
      <c r="M135" s="547"/>
      <c r="N135" s="548"/>
      <c r="P135" s="541"/>
      <c r="Q135" s="455"/>
      <c r="R135" s="547" t="s">
        <v>679</v>
      </c>
      <c r="S135" s="547"/>
      <c r="T135" s="547"/>
      <c r="U135" s="547"/>
      <c r="V135" s="547"/>
      <c r="W135" s="547"/>
      <c r="X135" s="547" t="s">
        <v>858</v>
      </c>
      <c r="Y135" s="547"/>
      <c r="Z135" s="547"/>
      <c r="AA135" s="547"/>
      <c r="AB135" s="547"/>
      <c r="AC135" s="547"/>
      <c r="AD135" s="547"/>
      <c r="AE135" s="548"/>
    </row>
    <row r="136" spans="2:31" ht="15" customHeight="1" x14ac:dyDescent="0.15">
      <c r="B136" s="576"/>
      <c r="C136" s="105"/>
      <c r="D136" s="547" t="s">
        <v>657</v>
      </c>
      <c r="E136" s="547"/>
      <c r="F136" s="547"/>
      <c r="G136" s="547"/>
      <c r="H136" s="547"/>
      <c r="I136" s="547"/>
      <c r="J136" s="547"/>
      <c r="K136" s="547"/>
      <c r="L136" s="547"/>
      <c r="M136" s="547"/>
      <c r="N136" s="548"/>
      <c r="P136" s="541"/>
      <c r="Q136" s="455"/>
      <c r="R136" s="547" t="s">
        <v>680</v>
      </c>
      <c r="S136" s="547"/>
      <c r="T136" s="547"/>
      <c r="U136" s="547"/>
      <c r="V136" s="547"/>
      <c r="W136" s="547"/>
      <c r="X136" s="547" t="s">
        <v>858</v>
      </c>
      <c r="Y136" s="547"/>
      <c r="Z136" s="547"/>
      <c r="AA136" s="547"/>
      <c r="AB136" s="547"/>
      <c r="AC136" s="547"/>
      <c r="AD136" s="547"/>
      <c r="AE136" s="548"/>
    </row>
    <row r="137" spans="2:31" ht="15" customHeight="1" x14ac:dyDescent="0.15">
      <c r="B137" s="577"/>
      <c r="C137" s="105"/>
      <c r="D137" s="547" t="s">
        <v>658</v>
      </c>
      <c r="E137" s="547"/>
      <c r="F137" s="547"/>
      <c r="G137" s="547"/>
      <c r="H137" s="547"/>
      <c r="I137" s="547"/>
      <c r="J137" s="547"/>
      <c r="K137" s="547"/>
      <c r="L137" s="547"/>
      <c r="M137" s="547"/>
      <c r="N137" s="548"/>
      <c r="P137" s="541"/>
      <c r="Q137" s="455"/>
      <c r="R137" s="547" t="s">
        <v>681</v>
      </c>
      <c r="S137" s="547"/>
      <c r="T137" s="547"/>
      <c r="U137" s="547"/>
      <c r="V137" s="547"/>
      <c r="W137" s="547"/>
      <c r="X137" s="547" t="s">
        <v>858</v>
      </c>
      <c r="Y137" s="547"/>
      <c r="Z137" s="547"/>
      <c r="AA137" s="547"/>
      <c r="AB137" s="547"/>
      <c r="AC137" s="547"/>
      <c r="AD137" s="547"/>
      <c r="AE137" s="548"/>
    </row>
    <row r="138" spans="2:31" ht="15" customHeight="1" x14ac:dyDescent="0.15">
      <c r="B138" s="541"/>
      <c r="C138" s="547" t="s">
        <v>659</v>
      </c>
      <c r="D138" s="547"/>
      <c r="E138" s="547"/>
      <c r="F138" s="547"/>
      <c r="G138" s="547"/>
      <c r="H138" s="547"/>
      <c r="I138" s="547"/>
      <c r="J138" s="547"/>
      <c r="K138" s="547"/>
      <c r="L138" s="547"/>
      <c r="M138" s="547"/>
      <c r="N138" s="548"/>
      <c r="P138" s="541"/>
      <c r="Q138" s="455"/>
      <c r="R138" s="547" t="s">
        <v>682</v>
      </c>
      <c r="S138" s="547"/>
      <c r="T138" s="547"/>
      <c r="U138" s="547"/>
      <c r="V138" s="547"/>
      <c r="W138" s="547"/>
      <c r="X138" s="547" t="s">
        <v>858</v>
      </c>
      <c r="Y138" s="547"/>
      <c r="Z138" s="547"/>
      <c r="AA138" s="547"/>
      <c r="AB138" s="547"/>
      <c r="AC138" s="547"/>
      <c r="AD138" s="547"/>
      <c r="AE138" s="548"/>
    </row>
    <row r="139" spans="2:31" ht="15" customHeight="1" x14ac:dyDescent="0.15">
      <c r="B139" s="541"/>
      <c r="C139" s="105"/>
      <c r="D139" s="547" t="s">
        <v>695</v>
      </c>
      <c r="E139" s="547"/>
      <c r="F139" s="547"/>
      <c r="G139" s="547"/>
      <c r="H139" s="547"/>
      <c r="I139" s="547"/>
      <c r="J139" s="547"/>
      <c r="K139" s="547"/>
      <c r="L139" s="547"/>
      <c r="M139" s="547"/>
      <c r="N139" s="548"/>
      <c r="P139" s="541"/>
      <c r="Q139" s="455"/>
      <c r="R139" s="547" t="s">
        <v>683</v>
      </c>
      <c r="S139" s="547"/>
      <c r="T139" s="547"/>
      <c r="U139" s="547"/>
      <c r="V139" s="547"/>
      <c r="W139" s="547"/>
      <c r="X139" s="547"/>
      <c r="Y139" s="547"/>
      <c r="Z139" s="547"/>
      <c r="AA139" s="547"/>
      <c r="AB139" s="547"/>
      <c r="AC139" s="547"/>
      <c r="AD139" s="547"/>
      <c r="AE139" s="548"/>
    </row>
    <row r="140" spans="2:31" ht="15" customHeight="1" x14ac:dyDescent="0.15">
      <c r="B140" s="541"/>
      <c r="C140" s="105"/>
      <c r="D140" s="547" t="s">
        <v>645</v>
      </c>
      <c r="E140" s="547"/>
      <c r="F140" s="547"/>
      <c r="G140" s="547"/>
      <c r="H140" s="547"/>
      <c r="I140" s="547"/>
      <c r="J140" s="547"/>
      <c r="K140" s="547"/>
      <c r="L140" s="547"/>
      <c r="M140" s="547"/>
      <c r="N140" s="548"/>
      <c r="P140" s="541"/>
      <c r="Q140" s="455"/>
      <c r="R140" s="547" t="s">
        <v>651</v>
      </c>
      <c r="S140" s="547"/>
      <c r="T140" s="547"/>
      <c r="U140" s="547"/>
      <c r="V140" s="547"/>
      <c r="W140" s="547"/>
      <c r="X140" s="547"/>
      <c r="Y140" s="547"/>
      <c r="Z140" s="547"/>
      <c r="AA140" s="547"/>
      <c r="AB140" s="547"/>
      <c r="AC140" s="547"/>
      <c r="AD140" s="547"/>
      <c r="AE140" s="548"/>
    </row>
    <row r="141" spans="2:31" ht="15" customHeight="1" thickBot="1" x14ac:dyDescent="0.2">
      <c r="B141" s="128"/>
      <c r="C141" s="547" t="s">
        <v>660</v>
      </c>
      <c r="D141" s="547"/>
      <c r="E141" s="547"/>
      <c r="F141" s="547"/>
      <c r="G141" s="547"/>
      <c r="H141" s="547"/>
      <c r="I141" s="547"/>
      <c r="J141" s="547"/>
      <c r="K141" s="547"/>
      <c r="L141" s="547"/>
      <c r="M141" s="547"/>
      <c r="N141" s="548"/>
      <c r="P141" s="542"/>
      <c r="Q141" s="553"/>
      <c r="R141" s="549"/>
      <c r="S141" s="549"/>
      <c r="T141" s="549"/>
      <c r="U141" s="549"/>
      <c r="V141" s="549"/>
      <c r="W141" s="549"/>
      <c r="X141" s="549"/>
      <c r="Y141" s="549"/>
      <c r="Z141" s="549"/>
      <c r="AA141" s="549"/>
      <c r="AB141" s="549"/>
      <c r="AC141" s="549"/>
      <c r="AD141" s="549"/>
      <c r="AE141" s="550"/>
    </row>
    <row r="142" spans="2:31" ht="15" customHeight="1" x14ac:dyDescent="0.15">
      <c r="B142" s="128"/>
      <c r="C142" s="547" t="s">
        <v>661</v>
      </c>
      <c r="D142" s="547"/>
      <c r="E142" s="547"/>
      <c r="F142" s="547"/>
      <c r="G142" s="547"/>
      <c r="H142" s="547"/>
      <c r="I142" s="547"/>
      <c r="J142" s="547"/>
      <c r="K142" s="547"/>
      <c r="L142" s="547"/>
      <c r="M142" s="547"/>
      <c r="N142" s="548"/>
      <c r="P142" s="528" t="s">
        <v>698</v>
      </c>
      <c r="Q142" s="528"/>
      <c r="R142" s="528"/>
      <c r="S142" s="528"/>
      <c r="T142" s="528"/>
      <c r="U142" s="528"/>
      <c r="V142" s="528"/>
      <c r="W142" s="528"/>
      <c r="X142" s="528"/>
      <c r="Y142" s="528"/>
      <c r="Z142" s="528"/>
      <c r="AA142" s="528"/>
      <c r="AB142" s="528"/>
      <c r="AC142" s="528"/>
      <c r="AD142" s="528"/>
      <c r="AE142" s="528"/>
    </row>
    <row r="143" spans="2:31" ht="15" customHeight="1" x14ac:dyDescent="0.15">
      <c r="B143" s="128"/>
      <c r="C143" s="547" t="s">
        <v>662</v>
      </c>
      <c r="D143" s="547"/>
      <c r="E143" s="547"/>
      <c r="F143" s="547"/>
      <c r="G143" s="547"/>
      <c r="H143" s="547"/>
      <c r="I143" s="547"/>
      <c r="J143" s="547"/>
      <c r="K143" s="547"/>
      <c r="L143" s="547"/>
      <c r="M143" s="547"/>
      <c r="N143" s="548"/>
      <c r="P143" s="528"/>
      <c r="Q143" s="528"/>
      <c r="R143" s="528"/>
      <c r="S143" s="528"/>
      <c r="T143" s="528"/>
      <c r="U143" s="528"/>
      <c r="V143" s="528"/>
      <c r="W143" s="528"/>
      <c r="X143" s="528"/>
      <c r="Y143" s="528"/>
      <c r="Z143" s="528"/>
      <c r="AA143" s="528"/>
      <c r="AB143" s="528"/>
      <c r="AC143" s="528"/>
      <c r="AD143" s="528"/>
      <c r="AE143" s="528"/>
    </row>
    <row r="144" spans="2:31" ht="15" customHeight="1" x14ac:dyDescent="0.15">
      <c r="B144" s="128"/>
      <c r="C144" s="547" t="s">
        <v>663</v>
      </c>
      <c r="D144" s="547"/>
      <c r="E144" s="547"/>
      <c r="F144" s="547"/>
      <c r="G144" s="547"/>
      <c r="H144" s="547"/>
      <c r="I144" s="547"/>
      <c r="J144" s="547"/>
      <c r="K144" s="547"/>
      <c r="L144" s="547"/>
      <c r="M144" s="547"/>
      <c r="N144" s="548"/>
      <c r="P144" s="528"/>
      <c r="Q144" s="528"/>
      <c r="R144" s="528"/>
      <c r="S144" s="528"/>
      <c r="T144" s="528"/>
      <c r="U144" s="528"/>
      <c r="V144" s="528"/>
      <c r="W144" s="528"/>
      <c r="X144" s="528"/>
      <c r="Y144" s="528"/>
      <c r="Z144" s="528"/>
      <c r="AA144" s="528"/>
      <c r="AB144" s="528"/>
      <c r="AC144" s="528"/>
      <c r="AD144" s="528"/>
      <c r="AE144" s="528"/>
    </row>
    <row r="145" spans="2:31" ht="15" customHeight="1" x14ac:dyDescent="0.15">
      <c r="B145" s="128"/>
      <c r="C145" s="547" t="s">
        <v>664</v>
      </c>
      <c r="D145" s="547"/>
      <c r="E145" s="547"/>
      <c r="F145" s="547"/>
      <c r="G145" s="547"/>
      <c r="H145" s="547"/>
      <c r="I145" s="547"/>
      <c r="J145" s="547"/>
      <c r="K145" s="547"/>
      <c r="L145" s="547"/>
      <c r="M145" s="547"/>
      <c r="N145" s="548"/>
      <c r="P145" s="554" t="s">
        <v>685</v>
      </c>
      <c r="Q145" s="554"/>
      <c r="R145" s="554"/>
      <c r="S145" s="554"/>
      <c r="T145" s="554"/>
      <c r="U145" s="554"/>
      <c r="V145" s="554"/>
      <c r="W145" s="554"/>
      <c r="X145" s="554"/>
      <c r="Y145" s="554"/>
      <c r="Z145" s="554"/>
      <c r="AA145" s="554"/>
      <c r="AB145" s="554"/>
      <c r="AC145" s="554"/>
      <c r="AD145" s="554"/>
      <c r="AE145" s="554"/>
    </row>
    <row r="146" spans="2:31" ht="20.100000000000001" customHeight="1" x14ac:dyDescent="0.15">
      <c r="B146" s="128"/>
      <c r="C146" s="547" t="s">
        <v>665</v>
      </c>
      <c r="D146" s="547"/>
      <c r="E146" s="547"/>
      <c r="F146" s="547"/>
      <c r="G146" s="547"/>
      <c r="H146" s="547"/>
      <c r="I146" s="547"/>
      <c r="J146" s="547"/>
      <c r="K146" s="547"/>
      <c r="L146" s="547"/>
      <c r="M146" s="547"/>
      <c r="N146" s="548"/>
      <c r="P146" s="554"/>
      <c r="Q146" s="554"/>
      <c r="R146" s="554"/>
      <c r="S146" s="554"/>
      <c r="T146" s="554"/>
      <c r="U146" s="554"/>
      <c r="V146" s="554"/>
      <c r="W146" s="554"/>
      <c r="X146" s="554"/>
      <c r="Y146" s="554"/>
      <c r="Z146" s="554"/>
      <c r="AA146" s="554"/>
      <c r="AB146" s="554"/>
      <c r="AC146" s="554"/>
      <c r="AD146" s="554"/>
      <c r="AE146" s="554"/>
    </row>
    <row r="147" spans="2:31" ht="20.100000000000001" customHeight="1" x14ac:dyDescent="0.15">
      <c r="B147" s="128"/>
      <c r="C147" s="547" t="s">
        <v>666</v>
      </c>
      <c r="D147" s="547"/>
      <c r="E147" s="547"/>
      <c r="F147" s="547"/>
      <c r="G147" s="547"/>
      <c r="H147" s="547"/>
      <c r="I147" s="547"/>
      <c r="J147" s="547"/>
      <c r="K147" s="547"/>
      <c r="L147" s="547"/>
      <c r="M147" s="547"/>
      <c r="N147" s="548"/>
      <c r="P147" s="554"/>
      <c r="Q147" s="554"/>
      <c r="R147" s="554"/>
      <c r="S147" s="554"/>
      <c r="T147" s="554"/>
      <c r="U147" s="554"/>
      <c r="V147" s="554"/>
      <c r="W147" s="554"/>
      <c r="X147" s="554"/>
      <c r="Y147" s="554"/>
      <c r="Z147" s="554"/>
      <c r="AA147" s="554"/>
      <c r="AB147" s="554"/>
      <c r="AC147" s="554"/>
      <c r="AD147" s="554"/>
      <c r="AE147" s="554"/>
    </row>
    <row r="148" spans="2:31" ht="20.100000000000001" customHeight="1" x14ac:dyDescent="0.15">
      <c r="B148" s="128"/>
      <c r="C148" s="547" t="s">
        <v>667</v>
      </c>
      <c r="D148" s="547"/>
      <c r="E148" s="547"/>
      <c r="F148" s="547"/>
      <c r="G148" s="547"/>
      <c r="H148" s="547"/>
      <c r="I148" s="547"/>
      <c r="J148" s="547"/>
      <c r="K148" s="547"/>
      <c r="L148" s="547"/>
      <c r="M148" s="547"/>
      <c r="N148" s="548"/>
    </row>
    <row r="149" spans="2:31" ht="20.100000000000001" customHeight="1" x14ac:dyDescent="0.15">
      <c r="B149" s="541"/>
      <c r="C149" s="547" t="s">
        <v>651</v>
      </c>
      <c r="D149" s="547"/>
      <c r="E149" s="547"/>
      <c r="F149" s="547"/>
      <c r="G149" s="547"/>
      <c r="H149" s="547"/>
      <c r="I149" s="547"/>
      <c r="J149" s="547"/>
      <c r="K149" s="547"/>
      <c r="L149" s="547"/>
      <c r="M149" s="547"/>
      <c r="N149" s="548"/>
    </row>
    <row r="150" spans="2:31" ht="20.100000000000001" customHeight="1" thickBot="1" x14ac:dyDescent="0.2">
      <c r="B150" s="542"/>
      <c r="C150" s="549"/>
      <c r="D150" s="549"/>
      <c r="E150" s="549"/>
      <c r="F150" s="549"/>
      <c r="G150" s="549"/>
      <c r="H150" s="549"/>
      <c r="I150" s="549"/>
      <c r="J150" s="549"/>
      <c r="K150" s="549"/>
      <c r="L150" s="549"/>
      <c r="M150" s="549"/>
      <c r="N150" s="550"/>
    </row>
    <row r="152" spans="2:31" ht="20.100000000000001" customHeight="1" x14ac:dyDescent="0.15">
      <c r="T152" t="s">
        <v>845</v>
      </c>
    </row>
    <row r="153" spans="2:31" ht="20.100000000000001" customHeight="1" x14ac:dyDescent="0.15">
      <c r="T153" s="482" t="s">
        <v>843</v>
      </c>
      <c r="U153" s="482"/>
      <c r="V153" t="str">
        <f>IF(X3="○","体制整備単価",IF(X5="○","基礎単価",""))</f>
        <v/>
      </c>
      <c r="X153" s="482" t="s">
        <v>844</v>
      </c>
      <c r="Y153" s="482"/>
      <c r="Z153" s="482">
        <f>IF(別紙様式第1号【活動計画書】!M9="","",別紙様式第1号【活動計画書】!M9)</f>
        <v>0</v>
      </c>
      <c r="AA153" s="482"/>
      <c r="AB153" s="482"/>
      <c r="AC153" s="482"/>
      <c r="AD153" s="482"/>
      <c r="AE153" s="482"/>
    </row>
    <row r="154" spans="2:31" ht="20.100000000000001" customHeight="1" x14ac:dyDescent="0.15">
      <c r="T154" s="485" t="s">
        <v>842</v>
      </c>
      <c r="U154" s="485"/>
      <c r="V154" s="485" t="s">
        <v>504</v>
      </c>
      <c r="W154" s="485"/>
      <c r="X154" s="477" t="s">
        <v>840</v>
      </c>
      <c r="Y154" s="477"/>
      <c r="Z154" s="477" t="s">
        <v>859</v>
      </c>
      <c r="AA154" s="477"/>
      <c r="AB154" s="477"/>
      <c r="AC154" s="477" t="s">
        <v>841</v>
      </c>
      <c r="AD154" s="477"/>
      <c r="AE154" s="477"/>
    </row>
    <row r="155" spans="2:31" ht="20.100000000000001" customHeight="1" x14ac:dyDescent="0.15">
      <c r="T155" s="455" t="s">
        <v>448</v>
      </c>
      <c r="U155" s="455"/>
      <c r="V155" s="455" t="s">
        <v>82</v>
      </c>
      <c r="W155" s="455"/>
      <c r="X155" s="470">
        <f t="shared" ref="X155:X162" si="8">SUMIFS(K:K,J:J,V155,L:L,T155)</f>
        <v>0</v>
      </c>
      <c r="Y155" s="470"/>
      <c r="Z155" s="483">
        <f t="shared" ref="Z155:Z162" si="9">AI86</f>
        <v>0</v>
      </c>
      <c r="AA155" s="483"/>
      <c r="AB155" s="483"/>
      <c r="AC155" s="483">
        <f>ROUNDDOWN(X155*Z155/1000,0)</f>
        <v>0</v>
      </c>
      <c r="AD155" s="483"/>
      <c r="AE155" s="483"/>
    </row>
    <row r="156" spans="2:31" ht="20.100000000000001" customHeight="1" x14ac:dyDescent="0.15">
      <c r="T156" s="455" t="s">
        <v>449</v>
      </c>
      <c r="U156" s="455"/>
      <c r="V156" s="455" t="s">
        <v>82</v>
      </c>
      <c r="W156" s="455" t="s">
        <v>82</v>
      </c>
      <c r="X156" s="470">
        <f t="shared" si="8"/>
        <v>0</v>
      </c>
      <c r="Y156" s="470"/>
      <c r="Z156" s="483">
        <f t="shared" si="9"/>
        <v>0</v>
      </c>
      <c r="AA156" s="483"/>
      <c r="AB156" s="483"/>
      <c r="AC156" s="483">
        <f t="shared" ref="AC156:AC162" si="10">ROUNDDOWN(X156*Z156/1000,0)</f>
        <v>0</v>
      </c>
      <c r="AD156" s="483"/>
      <c r="AE156" s="483"/>
    </row>
    <row r="157" spans="2:31" ht="20.100000000000001" customHeight="1" x14ac:dyDescent="0.15">
      <c r="T157" s="455" t="s">
        <v>448</v>
      </c>
      <c r="U157" s="455"/>
      <c r="V157" s="455" t="s">
        <v>559</v>
      </c>
      <c r="W157" s="455" t="s">
        <v>559</v>
      </c>
      <c r="X157" s="470">
        <f t="shared" si="8"/>
        <v>0</v>
      </c>
      <c r="Y157" s="470"/>
      <c r="Z157" s="483">
        <f t="shared" si="9"/>
        <v>0</v>
      </c>
      <c r="AA157" s="483"/>
      <c r="AB157" s="483"/>
      <c r="AC157" s="483">
        <f t="shared" si="10"/>
        <v>0</v>
      </c>
      <c r="AD157" s="483"/>
      <c r="AE157" s="483"/>
    </row>
    <row r="158" spans="2:31" ht="20.100000000000001" customHeight="1" x14ac:dyDescent="0.15">
      <c r="T158" s="455" t="s">
        <v>449</v>
      </c>
      <c r="U158" s="455"/>
      <c r="V158" s="455" t="s">
        <v>559</v>
      </c>
      <c r="W158" s="455" t="s">
        <v>559</v>
      </c>
      <c r="X158" s="470">
        <f t="shared" si="8"/>
        <v>0</v>
      </c>
      <c r="Y158" s="470"/>
      <c r="Z158" s="483">
        <f t="shared" si="9"/>
        <v>0</v>
      </c>
      <c r="AA158" s="483"/>
      <c r="AB158" s="483"/>
      <c r="AC158" s="483">
        <f t="shared" si="10"/>
        <v>0</v>
      </c>
      <c r="AD158" s="483"/>
      <c r="AE158" s="483"/>
    </row>
    <row r="159" spans="2:31" ht="20.100000000000001" customHeight="1" x14ac:dyDescent="0.15">
      <c r="T159" s="455" t="s">
        <v>448</v>
      </c>
      <c r="U159" s="455"/>
      <c r="V159" s="455" t="s">
        <v>84</v>
      </c>
      <c r="W159" s="455" t="s">
        <v>84</v>
      </c>
      <c r="X159" s="470">
        <f t="shared" si="8"/>
        <v>0</v>
      </c>
      <c r="Y159" s="470"/>
      <c r="Z159" s="483">
        <f t="shared" si="9"/>
        <v>0</v>
      </c>
      <c r="AA159" s="483"/>
      <c r="AB159" s="483"/>
      <c r="AC159" s="483">
        <f t="shared" si="10"/>
        <v>0</v>
      </c>
      <c r="AD159" s="483"/>
      <c r="AE159" s="483"/>
    </row>
    <row r="160" spans="2:31" ht="20.100000000000001" customHeight="1" x14ac:dyDescent="0.15">
      <c r="T160" s="455" t="s">
        <v>449</v>
      </c>
      <c r="U160" s="455"/>
      <c r="V160" s="455" t="s">
        <v>84</v>
      </c>
      <c r="W160" s="455" t="s">
        <v>84</v>
      </c>
      <c r="X160" s="470">
        <f t="shared" si="8"/>
        <v>0</v>
      </c>
      <c r="Y160" s="470"/>
      <c r="Z160" s="483">
        <f t="shared" si="9"/>
        <v>0</v>
      </c>
      <c r="AA160" s="483"/>
      <c r="AB160" s="483"/>
      <c r="AC160" s="483">
        <f t="shared" si="10"/>
        <v>0</v>
      </c>
      <c r="AD160" s="483"/>
      <c r="AE160" s="483"/>
    </row>
    <row r="161" spans="20:31" ht="20.100000000000001" customHeight="1" x14ac:dyDescent="0.15">
      <c r="T161" s="455" t="s">
        <v>448</v>
      </c>
      <c r="U161" s="455"/>
      <c r="V161" s="455" t="s">
        <v>167</v>
      </c>
      <c r="W161" s="455" t="s">
        <v>167</v>
      </c>
      <c r="X161" s="470">
        <f t="shared" si="8"/>
        <v>0</v>
      </c>
      <c r="Y161" s="470"/>
      <c r="Z161" s="483">
        <f t="shared" si="9"/>
        <v>0</v>
      </c>
      <c r="AA161" s="483"/>
      <c r="AB161" s="483"/>
      <c r="AC161" s="483">
        <f t="shared" si="10"/>
        <v>0</v>
      </c>
      <c r="AD161" s="483"/>
      <c r="AE161" s="483"/>
    </row>
    <row r="162" spans="20:31" ht="20.100000000000001" customHeight="1" x14ac:dyDescent="0.15">
      <c r="T162" s="455" t="s">
        <v>449</v>
      </c>
      <c r="U162" s="455"/>
      <c r="V162" s="455" t="s">
        <v>167</v>
      </c>
      <c r="W162" s="455" t="s">
        <v>167</v>
      </c>
      <c r="X162" s="470">
        <f t="shared" si="8"/>
        <v>0</v>
      </c>
      <c r="Y162" s="470"/>
      <c r="Z162" s="483">
        <f t="shared" si="9"/>
        <v>0</v>
      </c>
      <c r="AA162" s="483"/>
      <c r="AB162" s="483"/>
      <c r="AC162" s="483">
        <f t="shared" si="10"/>
        <v>0</v>
      </c>
      <c r="AD162" s="483"/>
      <c r="AE162" s="483"/>
    </row>
    <row r="163" spans="20:31" ht="20.100000000000001" customHeight="1" x14ac:dyDescent="0.15">
      <c r="T163" s="455" t="s">
        <v>178</v>
      </c>
      <c r="U163" s="455"/>
      <c r="V163" s="455"/>
      <c r="W163" s="455"/>
      <c r="X163" s="470">
        <f>SUM(X155:X162)</f>
        <v>0</v>
      </c>
      <c r="Y163" s="470"/>
      <c r="Z163" s="484"/>
      <c r="AA163" s="484"/>
      <c r="AB163" s="484"/>
      <c r="AC163" s="483">
        <f>SUM(AC155:AC162)</f>
        <v>0</v>
      </c>
      <c r="AD163" s="483"/>
      <c r="AE163" s="483"/>
    </row>
    <row r="164" spans="20:31" ht="20.100000000000001" customHeight="1" x14ac:dyDescent="0.15">
      <c r="T164" t="s">
        <v>846</v>
      </c>
    </row>
    <row r="165" spans="20:31" ht="20.100000000000001" customHeight="1" x14ac:dyDescent="0.15">
      <c r="T165" s="478" t="s">
        <v>309</v>
      </c>
      <c r="U165" s="479"/>
      <c r="V165" s="479"/>
      <c r="W165" s="144" t="s">
        <v>847</v>
      </c>
      <c r="X165" s="477" t="s">
        <v>840</v>
      </c>
      <c r="Y165" s="477"/>
      <c r="Z165" s="477" t="s">
        <v>859</v>
      </c>
      <c r="AA165" s="477"/>
      <c r="AB165" s="477"/>
      <c r="AC165" s="477" t="s">
        <v>841</v>
      </c>
      <c r="AD165" s="477"/>
      <c r="AE165" s="477"/>
    </row>
    <row r="166" spans="20:31" ht="20.100000000000001" customHeight="1" x14ac:dyDescent="0.15">
      <c r="T166" s="433" t="s">
        <v>450</v>
      </c>
      <c r="U166" s="434"/>
      <c r="V166" s="434"/>
      <c r="W166" s="124" t="str">
        <f>AG59</f>
        <v/>
      </c>
      <c r="X166" s="480" t="str">
        <f>AJ59</f>
        <v/>
      </c>
      <c r="Y166" s="481"/>
      <c r="Z166" s="469" t="str">
        <f>AI59</f>
        <v/>
      </c>
      <c r="AA166" s="469"/>
      <c r="AB166" s="469"/>
      <c r="AC166" s="467" t="str">
        <f>IF(ISERROR(X166/1000*Z166)=TRUE,"",X166/1000*Z166)</f>
        <v/>
      </c>
      <c r="AD166" s="467"/>
      <c r="AE166" s="467"/>
    </row>
    <row r="167" spans="20:31" ht="20.100000000000001" customHeight="1" x14ac:dyDescent="0.15">
      <c r="T167" s="433" t="s">
        <v>179</v>
      </c>
      <c r="U167" s="434"/>
      <c r="V167" s="434"/>
      <c r="W167" s="124" t="str">
        <f t="shared" ref="W167:W170" si="11">AG60</f>
        <v/>
      </c>
      <c r="X167" s="468" t="str">
        <f t="shared" ref="X167:X170" si="12">AJ60</f>
        <v/>
      </c>
      <c r="Y167" s="469"/>
      <c r="Z167" s="469" t="str">
        <f t="shared" ref="Z167:Z170" si="13">AI60</f>
        <v/>
      </c>
      <c r="AA167" s="469"/>
      <c r="AB167" s="469"/>
      <c r="AC167" s="467" t="str">
        <f>IF(ISERROR(X167/1000*Z167)=TRUE,"",X167/1000*Z167)</f>
        <v/>
      </c>
      <c r="AD167" s="467"/>
      <c r="AE167" s="467"/>
    </row>
    <row r="168" spans="20:31" ht="20.100000000000001" customHeight="1" x14ac:dyDescent="0.15">
      <c r="T168" s="433" t="s">
        <v>458</v>
      </c>
      <c r="U168" s="434"/>
      <c r="V168" s="434"/>
      <c r="W168" s="124" t="str">
        <f t="shared" si="11"/>
        <v/>
      </c>
      <c r="X168" s="468" t="str">
        <f t="shared" si="12"/>
        <v/>
      </c>
      <c r="Y168" s="469"/>
      <c r="Z168" s="469" t="str">
        <f t="shared" si="13"/>
        <v/>
      </c>
      <c r="AA168" s="469"/>
      <c r="AB168" s="469"/>
      <c r="AC168" s="467" t="str">
        <f t="shared" ref="AC168:AC170" si="14">IF(ISERROR(X168/1000*Z168)=TRUE,"",IF(X168/1000*Z168&gt;2000000,2000000,X168/1000*Z168))</f>
        <v/>
      </c>
      <c r="AD168" s="467"/>
      <c r="AE168" s="467"/>
    </row>
    <row r="169" spans="20:31" ht="20.100000000000001" customHeight="1" x14ac:dyDescent="0.15">
      <c r="T169" s="433" t="s">
        <v>467</v>
      </c>
      <c r="U169" s="434"/>
      <c r="V169" s="434"/>
      <c r="W169" s="124" t="str">
        <f t="shared" si="11"/>
        <v/>
      </c>
      <c r="X169" s="468" t="str">
        <f t="shared" si="12"/>
        <v/>
      </c>
      <c r="Y169" s="469"/>
      <c r="Z169" s="469" t="str">
        <f t="shared" si="13"/>
        <v/>
      </c>
      <c r="AA169" s="469"/>
      <c r="AB169" s="469"/>
      <c r="AC169" s="467" t="str">
        <f t="shared" si="14"/>
        <v/>
      </c>
      <c r="AD169" s="467"/>
      <c r="AE169" s="467"/>
    </row>
    <row r="170" spans="20:31" ht="20.100000000000001" customHeight="1" x14ac:dyDescent="0.15">
      <c r="T170" s="433" t="s">
        <v>468</v>
      </c>
      <c r="U170" s="434"/>
      <c r="V170" s="434"/>
      <c r="W170" s="124" t="str">
        <f t="shared" si="11"/>
        <v/>
      </c>
      <c r="X170" s="468" t="str">
        <f t="shared" si="12"/>
        <v/>
      </c>
      <c r="Y170" s="469"/>
      <c r="Z170" s="469" t="str">
        <f t="shared" si="13"/>
        <v/>
      </c>
      <c r="AA170" s="469"/>
      <c r="AB170" s="469"/>
      <c r="AC170" s="467" t="str">
        <f t="shared" si="14"/>
        <v/>
      </c>
      <c r="AD170" s="467"/>
      <c r="AE170" s="467"/>
    </row>
    <row r="171" spans="20:31" ht="20.100000000000001" customHeight="1" x14ac:dyDescent="0.15">
      <c r="T171" s="455" t="s">
        <v>178</v>
      </c>
      <c r="U171" s="455"/>
      <c r="V171" s="455"/>
      <c r="W171" s="455"/>
      <c r="X171" s="470">
        <f>SUM(X166:Y170)</f>
        <v>0</v>
      </c>
      <c r="Y171" s="470"/>
      <c r="Z171" s="471"/>
      <c r="AA171" s="472"/>
      <c r="AB171" s="473"/>
      <c r="AC171" s="474">
        <f>SUM(AC166:AE170)</f>
        <v>0</v>
      </c>
      <c r="AD171" s="475"/>
      <c r="AE171" s="476"/>
    </row>
    <row r="172" spans="20:31" ht="33" customHeight="1" x14ac:dyDescent="0.15">
      <c r="T172" s="466" t="s">
        <v>860</v>
      </c>
      <c r="U172" s="466"/>
      <c r="V172" s="466"/>
      <c r="W172" s="466"/>
      <c r="X172" s="466"/>
      <c r="Y172" s="466"/>
      <c r="Z172" s="466"/>
      <c r="AA172" s="466"/>
      <c r="AB172" s="466"/>
      <c r="AC172" s="466"/>
      <c r="AD172" s="466"/>
      <c r="AE172" s="466"/>
    </row>
  </sheetData>
  <mergeCells count="316">
    <mergeCell ref="B134:B137"/>
    <mergeCell ref="P110:AE110"/>
    <mergeCell ref="P111:AE111"/>
    <mergeCell ref="R112:AE112"/>
    <mergeCell ref="R113:AE113"/>
    <mergeCell ref="R114:AE114"/>
    <mergeCell ref="R115:AE115"/>
    <mergeCell ref="R116:AE116"/>
    <mergeCell ref="P112:Q112"/>
    <mergeCell ref="P113:Q113"/>
    <mergeCell ref="P114:Q114"/>
    <mergeCell ref="P115:Q115"/>
    <mergeCell ref="P116:Q116"/>
    <mergeCell ref="C125:N125"/>
    <mergeCell ref="P117:Q118"/>
    <mergeCell ref="R117:AE117"/>
    <mergeCell ref="R118:AE118"/>
    <mergeCell ref="P120:AE120"/>
    <mergeCell ref="R135:W135"/>
    <mergeCell ref="R136:W136"/>
    <mergeCell ref="R137:W137"/>
    <mergeCell ref="X136:AE136"/>
    <mergeCell ref="X137:AE137"/>
    <mergeCell ref="B109:N109"/>
    <mergeCell ref="B116:B120"/>
    <mergeCell ref="C116:N116"/>
    <mergeCell ref="D117:J117"/>
    <mergeCell ref="K117:N117"/>
    <mergeCell ref="D118:J118"/>
    <mergeCell ref="K118:N118"/>
    <mergeCell ref="D119:J119"/>
    <mergeCell ref="K119:N119"/>
    <mergeCell ref="D120:J120"/>
    <mergeCell ref="K120:N120"/>
    <mergeCell ref="X63:AE63"/>
    <mergeCell ref="X62:AE62"/>
    <mergeCell ref="X61:AE61"/>
    <mergeCell ref="X60:AE60"/>
    <mergeCell ref="X59:AE59"/>
    <mergeCell ref="P145:AE147"/>
    <mergeCell ref="F58:T58"/>
    <mergeCell ref="A3:F7"/>
    <mergeCell ref="U64:AE64"/>
    <mergeCell ref="H64:T64"/>
    <mergeCell ref="X74:AE74"/>
    <mergeCell ref="X73:AE73"/>
    <mergeCell ref="X72:AE72"/>
    <mergeCell ref="X71:AE71"/>
    <mergeCell ref="U71:W74"/>
    <mergeCell ref="N71:T74"/>
    <mergeCell ref="U70:AE70"/>
    <mergeCell ref="N70:T70"/>
    <mergeCell ref="U69:AE69"/>
    <mergeCell ref="R140:AE140"/>
    <mergeCell ref="R141:AE141"/>
    <mergeCell ref="P134:AE134"/>
    <mergeCell ref="X135:AE135"/>
    <mergeCell ref="C126:N126"/>
    <mergeCell ref="P140:Q141"/>
    <mergeCell ref="P142:AE144"/>
    <mergeCell ref="P131:AE131"/>
    <mergeCell ref="P132:AE133"/>
    <mergeCell ref="P135:Q135"/>
    <mergeCell ref="P136:Q136"/>
    <mergeCell ref="P137:Q137"/>
    <mergeCell ref="P122:AE129"/>
    <mergeCell ref="R139:AE139"/>
    <mergeCell ref="P139:Q139"/>
    <mergeCell ref="R138:W138"/>
    <mergeCell ref="X138:AE138"/>
    <mergeCell ref="P138:Q138"/>
    <mergeCell ref="P109:AE109"/>
    <mergeCell ref="A108:N108"/>
    <mergeCell ref="C149:N149"/>
    <mergeCell ref="C150:N150"/>
    <mergeCell ref="B132:C132"/>
    <mergeCell ref="D132:N132"/>
    <mergeCell ref="B138:B140"/>
    <mergeCell ref="C144:N144"/>
    <mergeCell ref="C145:N145"/>
    <mergeCell ref="C146:N146"/>
    <mergeCell ref="C147:N147"/>
    <mergeCell ref="C148:N148"/>
    <mergeCell ref="D139:N139"/>
    <mergeCell ref="D140:N140"/>
    <mergeCell ref="C141:N141"/>
    <mergeCell ref="C142:N142"/>
    <mergeCell ref="C143:N143"/>
    <mergeCell ref="D135:N135"/>
    <mergeCell ref="D136:N136"/>
    <mergeCell ref="D137:N137"/>
    <mergeCell ref="C138:N138"/>
    <mergeCell ref="B131:N131"/>
    <mergeCell ref="B111:B115"/>
    <mergeCell ref="C127:N127"/>
    <mergeCell ref="U103:AE103"/>
    <mergeCell ref="F106:G106"/>
    <mergeCell ref="B126:B127"/>
    <mergeCell ref="B128:B129"/>
    <mergeCell ref="B149:B150"/>
    <mergeCell ref="D110:N110"/>
    <mergeCell ref="B110:C110"/>
    <mergeCell ref="C111:N111"/>
    <mergeCell ref="D112:J112"/>
    <mergeCell ref="D113:J113"/>
    <mergeCell ref="D114:J114"/>
    <mergeCell ref="D115:J115"/>
    <mergeCell ref="K112:N112"/>
    <mergeCell ref="K113:N113"/>
    <mergeCell ref="K114:N114"/>
    <mergeCell ref="K115:N115"/>
    <mergeCell ref="C121:N121"/>
    <mergeCell ref="C128:N128"/>
    <mergeCell ref="C129:N129"/>
    <mergeCell ref="C133:N133"/>
    <mergeCell ref="C134:N134"/>
    <mergeCell ref="C122:N122"/>
    <mergeCell ref="C123:N123"/>
    <mergeCell ref="C124:N124"/>
    <mergeCell ref="F59:G105"/>
    <mergeCell ref="N69:T69"/>
    <mergeCell ref="X77:AE77"/>
    <mergeCell ref="X76:AE76"/>
    <mergeCell ref="H104:T104"/>
    <mergeCell ref="U104:AE104"/>
    <mergeCell ref="U105:AE105"/>
    <mergeCell ref="H105:T105"/>
    <mergeCell ref="H106:T106"/>
    <mergeCell ref="U106:AE106"/>
    <mergeCell ref="U95:AE95"/>
    <mergeCell ref="N95:T95"/>
    <mergeCell ref="H95:M95"/>
    <mergeCell ref="H96:M103"/>
    <mergeCell ref="N96:T102"/>
    <mergeCell ref="N103:T103"/>
    <mergeCell ref="X96:AE96"/>
    <mergeCell ref="X97:AE97"/>
    <mergeCell ref="X98:AE98"/>
    <mergeCell ref="X99:AE99"/>
    <mergeCell ref="X100:AE100"/>
    <mergeCell ref="X101:AE101"/>
    <mergeCell ref="X102:AE102"/>
    <mergeCell ref="U96:W102"/>
    <mergeCell ref="N8:O8"/>
    <mergeCell ref="P8:T8"/>
    <mergeCell ref="U8:V8"/>
    <mergeCell ref="G3:H3"/>
    <mergeCell ref="G4:H4"/>
    <mergeCell ref="I3:N3"/>
    <mergeCell ref="I4:N4"/>
    <mergeCell ref="I5:N5"/>
    <mergeCell ref="N85:T93"/>
    <mergeCell ref="H85:M94"/>
    <mergeCell ref="N94:T94"/>
    <mergeCell ref="U94:AE94"/>
    <mergeCell ref="C49:AE49"/>
    <mergeCell ref="C50:AE50"/>
    <mergeCell ref="C51:AE51"/>
    <mergeCell ref="C52:AE52"/>
    <mergeCell ref="C53:AE53"/>
    <mergeCell ref="N65:T67"/>
    <mergeCell ref="U65:W67"/>
    <mergeCell ref="Y66:AE66"/>
    <mergeCell ref="Y67:AE67"/>
    <mergeCell ref="C54:AE54"/>
    <mergeCell ref="C55:AE55"/>
    <mergeCell ref="C56:AE56"/>
    <mergeCell ref="A1:AA1"/>
    <mergeCell ref="A2:X2"/>
    <mergeCell ref="AB1:AE1"/>
    <mergeCell ref="A8:M8"/>
    <mergeCell ref="N75:T75"/>
    <mergeCell ref="U75:AE75"/>
    <mergeCell ref="X78:AE78"/>
    <mergeCell ref="X79:AE79"/>
    <mergeCell ref="X80:AE80"/>
    <mergeCell ref="Y2:AE2"/>
    <mergeCell ref="Y3:AE3"/>
    <mergeCell ref="Q5:W7"/>
    <mergeCell ref="X5:X7"/>
    <mergeCell ref="H59:T63"/>
    <mergeCell ref="U59:W63"/>
    <mergeCell ref="U58:AE58"/>
    <mergeCell ref="G6:H6"/>
    <mergeCell ref="G5:H5"/>
    <mergeCell ref="O3:P7"/>
    <mergeCell ref="Q3:W4"/>
    <mergeCell ref="G7:H7"/>
    <mergeCell ref="I6:N6"/>
    <mergeCell ref="I7:N7"/>
    <mergeCell ref="X3:X4"/>
    <mergeCell ref="N76:T84"/>
    <mergeCell ref="U76:W84"/>
    <mergeCell ref="H65:M84"/>
    <mergeCell ref="X82:AE82"/>
    <mergeCell ref="X83:AE83"/>
    <mergeCell ref="X84:AE84"/>
    <mergeCell ref="N68:T68"/>
    <mergeCell ref="U68:AE68"/>
    <mergeCell ref="Y65:AE65"/>
    <mergeCell ref="X81:AE81"/>
    <mergeCell ref="U85:V85"/>
    <mergeCell ref="U86:V86"/>
    <mergeCell ref="U87:V87"/>
    <mergeCell ref="U88:V88"/>
    <mergeCell ref="U89:V89"/>
    <mergeCell ref="U93:V93"/>
    <mergeCell ref="U90:V90"/>
    <mergeCell ref="U91:V91"/>
    <mergeCell ref="U92:V92"/>
    <mergeCell ref="X86:AA86"/>
    <mergeCell ref="X87:AA87"/>
    <mergeCell ref="X88:AA88"/>
    <mergeCell ref="X89:AA89"/>
    <mergeCell ref="X90:AA90"/>
    <mergeCell ref="X91:AA91"/>
    <mergeCell ref="X92:AA92"/>
    <mergeCell ref="X93:AA93"/>
    <mergeCell ref="X85:AA85"/>
    <mergeCell ref="AB85:AE85"/>
    <mergeCell ref="AB86:AE86"/>
    <mergeCell ref="AB87:AE87"/>
    <mergeCell ref="AB88:AE88"/>
    <mergeCell ref="AB89:AE89"/>
    <mergeCell ref="AB90:AE90"/>
    <mergeCell ref="AB91:AE91"/>
    <mergeCell ref="AB92:AE92"/>
    <mergeCell ref="AB93:AE93"/>
    <mergeCell ref="X154:Y154"/>
    <mergeCell ref="X155:Y155"/>
    <mergeCell ref="X156:Y156"/>
    <mergeCell ref="X157:Y157"/>
    <mergeCell ref="X158:Y158"/>
    <mergeCell ref="X159:Y159"/>
    <mergeCell ref="X160:Y160"/>
    <mergeCell ref="X161:Y161"/>
    <mergeCell ref="X162:Y162"/>
    <mergeCell ref="Z162:AB162"/>
    <mergeCell ref="V155:W155"/>
    <mergeCell ref="V156:W156"/>
    <mergeCell ref="V157:W157"/>
    <mergeCell ref="V158:W158"/>
    <mergeCell ref="V159:W159"/>
    <mergeCell ref="V160:W160"/>
    <mergeCell ref="V161:W161"/>
    <mergeCell ref="V162:W162"/>
    <mergeCell ref="AC160:AE160"/>
    <mergeCell ref="AC161:AE161"/>
    <mergeCell ref="Z154:AB154"/>
    <mergeCell ref="Z155:AB155"/>
    <mergeCell ref="Z156:AB156"/>
    <mergeCell ref="Z157:AB157"/>
    <mergeCell ref="Z158:AB158"/>
    <mergeCell ref="Z159:AB159"/>
    <mergeCell ref="Z160:AB160"/>
    <mergeCell ref="Z161:AB161"/>
    <mergeCell ref="T153:U153"/>
    <mergeCell ref="X153:Y153"/>
    <mergeCell ref="Z153:AE153"/>
    <mergeCell ref="AC162:AE162"/>
    <mergeCell ref="X163:Y163"/>
    <mergeCell ref="Z163:AB163"/>
    <mergeCell ref="AC163:AE163"/>
    <mergeCell ref="V154:W154"/>
    <mergeCell ref="T154:U154"/>
    <mergeCell ref="T155:U155"/>
    <mergeCell ref="T156:U156"/>
    <mergeCell ref="T157:U157"/>
    <mergeCell ref="T158:U158"/>
    <mergeCell ref="T159:U159"/>
    <mergeCell ref="T160:U160"/>
    <mergeCell ref="T161:U161"/>
    <mergeCell ref="T162:U162"/>
    <mergeCell ref="T163:W163"/>
    <mergeCell ref="AC154:AE154"/>
    <mergeCell ref="AC155:AE155"/>
    <mergeCell ref="AC156:AE156"/>
    <mergeCell ref="AC157:AE157"/>
    <mergeCell ref="AC158:AE158"/>
    <mergeCell ref="AC159:AE159"/>
    <mergeCell ref="T168:V168"/>
    <mergeCell ref="T169:V169"/>
    <mergeCell ref="T170:V170"/>
    <mergeCell ref="T171:W171"/>
    <mergeCell ref="X166:Y166"/>
    <mergeCell ref="Z166:AB166"/>
    <mergeCell ref="X167:Y167"/>
    <mergeCell ref="Z167:AB167"/>
    <mergeCell ref="X168:Y168"/>
    <mergeCell ref="Z168:AB168"/>
    <mergeCell ref="X169:Y169"/>
    <mergeCell ref="Z169:AB169"/>
    <mergeCell ref="Y4:Y8"/>
    <mergeCell ref="Z4:Z8"/>
    <mergeCell ref="AA4:AA8"/>
    <mergeCell ref="AB4:AB8"/>
    <mergeCell ref="AC4:AC8"/>
    <mergeCell ref="AD4:AD8"/>
    <mergeCell ref="AE4:AE8"/>
    <mergeCell ref="T172:AE172"/>
    <mergeCell ref="AC170:AE170"/>
    <mergeCell ref="X170:Y170"/>
    <mergeCell ref="Z170:AB170"/>
    <mergeCell ref="X171:Y171"/>
    <mergeCell ref="Z171:AB171"/>
    <mergeCell ref="AC171:AE171"/>
    <mergeCell ref="X165:Y165"/>
    <mergeCell ref="Z165:AB165"/>
    <mergeCell ref="AC165:AE165"/>
    <mergeCell ref="AC166:AE166"/>
    <mergeCell ref="AC167:AE167"/>
    <mergeCell ref="AC168:AE168"/>
    <mergeCell ref="AC169:AE169"/>
    <mergeCell ref="T165:V165"/>
    <mergeCell ref="T166:V166"/>
    <mergeCell ref="T167:V167"/>
  </mergeCells>
  <phoneticPr fontId="2"/>
  <dataValidations count="15">
    <dataValidation type="list" allowBlank="1" showInputMessage="1" showErrorMessage="1" sqref="I3:N7">
      <formula1>$X$59:$X$63</formula1>
    </dataValidation>
    <dataValidation type="list" allowBlank="1" showInputMessage="1" showErrorMessage="1" sqref="J10:J48">
      <formula1>$X$71:$X$74</formula1>
    </dataValidation>
    <dataValidation type="list" allowBlank="1" showInputMessage="1" showErrorMessage="1" sqref="A10:A48">
      <formula1>$X$65:$X$65</formula1>
    </dataValidation>
    <dataValidation type="list" allowBlank="1" showInputMessage="1" showErrorMessage="1" sqref="U10:U48">
      <formula1>$X$96:$X$101</formula1>
    </dataValidation>
    <dataValidation type="list" allowBlank="1" showInputMessage="1" showErrorMessage="1" sqref="B138:B150">
      <formula1>$AB$119:$AB$120</formula1>
    </dataValidation>
    <dataValidation type="list" allowBlank="1" showInputMessage="1" showErrorMessage="1" sqref="P10:T48">
      <formula1>$AB$119:$AB$120</formula1>
    </dataValidation>
    <dataValidation type="list" allowBlank="1" showInputMessage="1" showErrorMessage="1" sqref="C135:C137">
      <formula1>$AB$119:$AB$120</formula1>
    </dataValidation>
    <dataValidation type="list" allowBlank="1" showInputMessage="1" showErrorMessage="1" sqref="C139:C140">
      <formula1>$AB$119:$AB$120</formula1>
    </dataValidation>
    <dataValidation type="list" allowBlank="1" showInputMessage="1" showErrorMessage="1" sqref="P112:Q118">
      <formula1>$AB$119:$AB$120</formula1>
    </dataValidation>
    <dataValidation type="list" allowBlank="1" showInputMessage="1" showErrorMessage="1" sqref="P135:Q141">
      <formula1>$AB$119:$AB$120</formula1>
    </dataValidation>
    <dataValidation type="list" allowBlank="1" showInputMessage="1" showErrorMessage="1" sqref="B111:B129">
      <formula1>$AB$119:$AB$120</formula1>
    </dataValidation>
    <dataValidation type="list" allowBlank="1" showInputMessage="1" showErrorMessage="1" sqref="C112:C115">
      <formula1>$AB$119:$AB$120</formula1>
    </dataValidation>
    <dataValidation type="list" allowBlank="1" showInputMessage="1" showErrorMessage="1" sqref="C117:C120">
      <formula1>$AB$119:$AB$120</formula1>
    </dataValidation>
    <dataValidation type="list" allowBlank="1" showInputMessage="1" showErrorMessage="1" sqref="B133:B134">
      <formula1>$AB$119:$AB$120</formula1>
    </dataValidation>
    <dataValidation type="list" allowBlank="1" showInputMessage="1" showErrorMessage="1" sqref="X10:AD48">
      <formula1>$AB$119:$AB$120</formula1>
    </dataValidation>
  </dataValidations>
  <pageMargins left="0.31496062992125984" right="0.19685039370078741" top="0.74803149606299213" bottom="0.35433070866141736" header="0.31496062992125984" footer="0.31496062992125984"/>
  <pageSetup paperSize="9" scale="74" orientation="landscape" r:id="rId1"/>
  <rowBreaks count="3" manualBreakCount="3">
    <brk id="56" max="30" man="1"/>
    <brk id="106" max="30" man="1"/>
    <brk id="151" max="3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'【協定書（基礎単価）】'!$AB$121:$AB$122</xm:f>
          </x14:formula1>
          <xm:sqref>X3:X7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はじめに入力</vt:lpstr>
      <vt:lpstr>認定申請書</vt:lpstr>
      <vt:lpstr>変更認定申請書</vt:lpstr>
      <vt:lpstr>多面的機能発揮促進事業に関する計画</vt:lpstr>
      <vt:lpstr>別紙様式第1号【活動計画書】</vt:lpstr>
      <vt:lpstr>【協定書（基礎単価）】</vt:lpstr>
      <vt:lpstr>【協定書（体制整備・加算措置）】</vt:lpstr>
      <vt:lpstr>別紙【協定対象となる農用地】</vt:lpstr>
      <vt:lpstr>別紙様式2【農用地の内訳等及び集落戦略】</vt:lpstr>
      <vt:lpstr>別紙様式3【管理方法】</vt:lpstr>
      <vt:lpstr>別紙様式5【農業所得の確認に関する承諾書】</vt:lpstr>
      <vt:lpstr>別紙様式7【協定農用地の概要】</vt:lpstr>
      <vt:lpstr>傾斜基準表</vt:lpstr>
      <vt:lpstr>Sheet1</vt:lpstr>
      <vt:lpstr>'【協定書（基礎単価）】'!Print_Area</vt:lpstr>
      <vt:lpstr>'【協定書（体制整備・加算措置）】'!Print_Area</vt:lpstr>
      <vt:lpstr>多面的機能発揮促進事業に関する計画!Print_Area</vt:lpstr>
      <vt:lpstr>認定申請書!Print_Area</vt:lpstr>
      <vt:lpstr>別紙【協定対象となる農用地】!Print_Area</vt:lpstr>
      <vt:lpstr>別紙様式2【農用地の内訳等及び集落戦略】!Print_Area</vt:lpstr>
      <vt:lpstr>別紙様式3【管理方法】!Print_Area</vt:lpstr>
      <vt:lpstr>別紙様式5【農業所得の確認に関する承諾書】!Print_Area</vt:lpstr>
      <vt:lpstr>別紙様式7【協定農用地の概要】!Print_Area</vt:lpstr>
      <vt:lpstr>別紙様式第1号【活動計画書】!Print_Area</vt:lpstr>
      <vt:lpstr>変更認定申請書!Print_Area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00375</dc:creator>
  <cp:lastModifiedBy>安芸高田市（279)</cp:lastModifiedBy>
  <cp:lastPrinted>2021-05-16T23:24:28Z</cp:lastPrinted>
  <dcterms:created xsi:type="dcterms:W3CDTF">2015-04-27T06:08:39Z</dcterms:created>
  <dcterms:modified xsi:type="dcterms:W3CDTF">2021-05-18T01:00:57Z</dcterms:modified>
</cp:coreProperties>
</file>