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金銭出納簿" sheetId="1" r:id="rId1"/>
    <sheet name="決算書" sheetId="2" r:id="rId2"/>
  </sheets>
  <definedNames>
    <definedName name="_xlfn.SUMIFS" hidden="1">#NAME?</definedName>
    <definedName name="_xlnm.Print_Area" localSheetId="0">'金銭出納簿'!$B$2:$O$108</definedName>
    <definedName name="_xlnm.Print_Area" localSheetId="1">'決算書'!$B$1:$M$44</definedName>
    <definedName name="_xlnm.Print_Titles" localSheetId="0">'金銭出納簿'!$2:$5</definedName>
  </definedNames>
  <calcPr fullCalcOnLoad="1"/>
</workbook>
</file>

<file path=xl/comments1.xml><?xml version="1.0" encoding="utf-8"?>
<comments xmlns="http://schemas.openxmlformats.org/spreadsheetml/2006/main">
  <authors>
    <author>00279</author>
  </authors>
  <commentList>
    <comment ref="K5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数式有
</t>
        </r>
      </text>
    </comment>
    <comment ref="B6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数式有
</t>
        </r>
      </text>
    </comment>
    <comment ref="I6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数式有
</t>
        </r>
      </text>
    </comment>
    <comment ref="E1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前年3月末までの積立金の累計を入力</t>
        </r>
      </text>
    </comment>
    <comment ref="I1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前年3月末時点の最終残高、又は前回報告時の最終残高を入力
※同一口座に繰越金がある場合はその額を含んだ額</t>
        </r>
      </text>
    </comment>
    <comment ref="B7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数式有
</t>
        </r>
      </text>
    </comment>
    <comment ref="I7" authorId="0">
      <text>
        <r>
          <rPr>
            <b/>
            <sz val="9"/>
            <rFont val="ＭＳ Ｐゴシック"/>
            <family val="3"/>
          </rPr>
          <t>00279:</t>
        </r>
        <r>
          <rPr>
            <sz val="9"/>
            <rFont val="ＭＳ Ｐゴシック"/>
            <family val="3"/>
          </rPr>
          <t xml:space="preserve">
数式有</t>
        </r>
      </text>
    </comment>
  </commentList>
</comments>
</file>

<file path=xl/sharedStrings.xml><?xml version="1.0" encoding="utf-8"?>
<sst xmlns="http://schemas.openxmlformats.org/spreadsheetml/2006/main" count="124" uniqueCount="114">
  <si>
    <t>集落協定</t>
  </si>
  <si>
    <t>日付</t>
  </si>
  <si>
    <t>備考</t>
  </si>
  <si>
    <t>収入金額
（円）</t>
  </si>
  <si>
    <t>支出金額
（円）</t>
  </si>
  <si>
    <t>残高
（円）</t>
  </si>
  <si>
    <t>領収書
番号</t>
  </si>
  <si>
    <t>活動
実施日</t>
  </si>
  <si>
    <t>内　　容</t>
  </si>
  <si>
    <t>番号</t>
  </si>
  <si>
    <t>個人配分金</t>
  </si>
  <si>
    <t>水路・農道等の管理費</t>
  </si>
  <si>
    <t>水路・農道等の維持管理費。　日当、機械リース料、維持工事費　等</t>
  </si>
  <si>
    <t>集落協定で定めている多面的機能増進活動経費。　協定書を確認し、毎年度実施してください。</t>
  </si>
  <si>
    <t>その他、集落協定で定めている共同取組活動経費</t>
  </si>
  <si>
    <t>多面的機能増進活動費</t>
  </si>
  <si>
    <t>その他共同取組活動経費</t>
  </si>
  <si>
    <t>内　　　　容</t>
  </si>
  <si>
    <t>合　　計</t>
  </si>
  <si>
    <t>役員報酬費</t>
  </si>
  <si>
    <t>個人配分金。</t>
  </si>
  <si>
    <t>協定役員の報酬費。</t>
  </si>
  <si>
    <t>会議費・事務費</t>
  </si>
  <si>
    <t>参考資料「金銭出納簿の分類」</t>
  </si>
  <si>
    <t>農用地維持管理費</t>
  </si>
  <si>
    <t>協定の話し合いに係る費用や活動をするための事務経費。　会場借上料、用紙代、印刷代、写真代　等</t>
  </si>
  <si>
    <t>農用地の維持管理費。　農用地の耕起や法面草刈に係る日当、機械リース料　等</t>
  </si>
  <si>
    <t>鳥獣害防止対策費</t>
  </si>
  <si>
    <t>鳥獣害被害の防止に係る費用。　鳥獣害防止柵の設置費、補修費　等</t>
  </si>
  <si>
    <t>共同利用機械購入費</t>
  </si>
  <si>
    <t>共同利用する機械の購入費用。　トラクター購入費　等</t>
  </si>
  <si>
    <t>共同利用施設整備費</t>
  </si>
  <si>
    <t>農業生産活動に必要な共同利用施設の整備費。　共同加工場整備費、直売所整備費　等</t>
  </si>
  <si>
    <t>年度　中山間地域等直接支払交付金　金銭出納簿</t>
  </si>
  <si>
    <t>決　　算　　書</t>
  </si>
  <si>
    <t>項　　　目</t>
  </si>
  <si>
    <t>決　算　額</t>
  </si>
  <si>
    <t>雑　　　入</t>
  </si>
  <si>
    <t>歳入合計</t>
  </si>
  <si>
    <t>主な内容</t>
  </si>
  <si>
    <t>個人配分金</t>
  </si>
  <si>
    <t>共同取組活動費</t>
  </si>
  <si>
    <t>役員報酬費</t>
  </si>
  <si>
    <t>会議費・事務費等</t>
  </si>
  <si>
    <t>水路・農道等の維持管理費</t>
  </si>
  <si>
    <t>農用地維持管理費</t>
  </si>
  <si>
    <t>鳥獣害防止対策費</t>
  </si>
  <si>
    <t>共同利用機械購入費</t>
  </si>
  <si>
    <t>共同利用施設整備費</t>
  </si>
  <si>
    <t>多面的機能増進活動費</t>
  </si>
  <si>
    <t>その他共同取組活動費</t>
  </si>
  <si>
    <t>積　　立　　金</t>
  </si>
  <si>
    <t>繰　　越　　金</t>
  </si>
  <si>
    <t>歳　出　合　計</t>
  </si>
  <si>
    <t>※歳入合計と歳出合計は同額となること。</t>
  </si>
  <si>
    <t>○積立金の実績</t>
  </si>
  <si>
    <t>（単位：円）</t>
  </si>
  <si>
    <t>積立額</t>
  </si>
  <si>
    <t>積立累計額</t>
  </si>
  <si>
    <t>～</t>
  </si>
  <si>
    <t>※繰越金は次年度の３月３１日までに使い切り、次々年度まで繰り越さないこと。</t>
  </si>
  <si>
    <t>歳　出</t>
  </si>
  <si>
    <t>歳　入</t>
  </si>
  <si>
    <t>積立理由：　　　　　　　　　　　　　　　　　　　　　　　　　　　　　　</t>
  </si>
  <si>
    <t>取り崩し予定年度：</t>
  </si>
  <si>
    <t>　　　　　</t>
  </si>
  <si>
    <t>円</t>
  </si>
  <si>
    <t>○次年度繰越金：</t>
  </si>
  <si>
    <t>使　　　　途：　　　　　　　　　　　　　　　　　　　　　　　　　　　　　</t>
  </si>
  <si>
    <t>】</t>
  </si>
  <si>
    <t>【</t>
  </si>
  <si>
    <t>支出
費目</t>
  </si>
  <si>
    <t>収入
費目</t>
  </si>
  <si>
    <t>交付金</t>
  </si>
  <si>
    <t>積立金</t>
  </si>
  <si>
    <t>繰越金</t>
  </si>
  <si>
    <t>当該年度に交付された交付金</t>
  </si>
  <si>
    <t>雑入</t>
  </si>
  <si>
    <t>歳入費目</t>
  </si>
  <si>
    <t>歳出費目</t>
  </si>
  <si>
    <t>町</t>
  </si>
  <si>
    <t>前年度までに積み立てした積立金</t>
  </si>
  <si>
    <t>確認用</t>
  </si>
  <si>
    <t>※領収書は、通し番号を入力した上で、必ず保管しておいてください。</t>
  </si>
  <si>
    <t>「費目」には、下表を参考に該当する費目の番号を選択してください。</t>
  </si>
  <si>
    <t>※日付には、交付金からの支出日を入力してください。活動実施日には、支出した経費を要した活動実施日を入力してください。</t>
  </si>
  <si>
    <t>歳入</t>
  </si>
  <si>
    <t>歳出</t>
  </si>
  <si>
    <t>同一口座に有</t>
  </si>
  <si>
    <t>別口座に有</t>
  </si>
  <si>
    <t>無</t>
  </si>
  <si>
    <t>②積立額→</t>
  </si>
  <si>
    <t>①積立金の有無を選択→</t>
  </si>
  <si>
    <t>③最終残高→</t>
  </si>
  <si>
    <t>前年度末（前年3月31日時点）の最終残高（同一口座に積立金がある場合は、その額を除いた額）</t>
  </si>
  <si>
    <t>○○</t>
  </si>
  <si>
    <t>その他補助金、負担金など</t>
  </si>
  <si>
    <t>④年度を入力</t>
  </si>
  <si>
    <t>⑤町名、協定名を入力</t>
  </si>
  <si>
    <t>年度</t>
  </si>
  <si>
    <t>（※協定期間内に取り崩すこと）</t>
  </si>
  <si>
    <t>過年度積立金</t>
  </si>
  <si>
    <t>積立金（別口座の場合は、当該年度積立金、同一口座の場合は、当該年度末積立金の累計）</t>
  </si>
  <si>
    <t>交　付　金</t>
  </si>
  <si>
    <t>積　立　金</t>
  </si>
  <si>
    <t>繰　越　金</t>
  </si>
  <si>
    <t>配分割合（</t>
  </si>
  <si>
    <t>％）</t>
  </si>
  <si>
    <t>令和</t>
  </si>
  <si>
    <r>
      <t>令和２</t>
    </r>
    <r>
      <rPr>
        <sz val="12"/>
        <color indexed="8"/>
        <rFont val="ＭＳ Ｐゴシック"/>
        <family val="3"/>
      </rPr>
      <t>年度</t>
    </r>
  </si>
  <si>
    <r>
      <t>令和３年度</t>
    </r>
  </si>
  <si>
    <r>
      <t>令和４年度</t>
    </r>
  </si>
  <si>
    <r>
      <t>令和５年度</t>
    </r>
  </si>
  <si>
    <r>
      <t>令和６年度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</si>
</sst>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4"/>
      <color theme="1"/>
      <name val="Cambria"/>
      <family val="3"/>
    </font>
    <font>
      <sz val="12"/>
      <color theme="1"/>
      <name val="Cambria"/>
      <family val="3"/>
    </font>
    <font>
      <b/>
      <sz val="14"/>
      <color theme="1"/>
      <name val="Cambria"/>
      <family val="3"/>
    </font>
    <font>
      <b/>
      <sz val="12"/>
      <color theme="1"/>
      <name val="Cambria"/>
      <family val="3"/>
    </font>
    <font>
      <u val="single"/>
      <sz val="12"/>
      <color theme="1"/>
      <name val="Cambria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 diagonalUp="1">
      <left/>
      <right style="thin"/>
      <top/>
      <bottom style="medium"/>
      <diagonal style="thin"/>
    </border>
    <border diagonalUp="1">
      <left style="thin"/>
      <right style="thin"/>
      <top/>
      <bottom style="medium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medium"/>
      <top/>
      <bottom style="medium"/>
      <diagonal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38" fontId="44" fillId="0" borderId="0" xfId="0" applyNumberFormat="1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right" vertical="center" wrapText="1" inden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38" fontId="44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76" fontId="44" fillId="33" borderId="17" xfId="0" applyNumberFormat="1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vertical="center"/>
    </xf>
    <xf numFmtId="38" fontId="44" fillId="33" borderId="19" xfId="48" applyFont="1" applyFill="1" applyBorder="1" applyAlignment="1">
      <alignment vertical="center"/>
    </xf>
    <xf numFmtId="38" fontId="44" fillId="33" borderId="18" xfId="48" applyFont="1" applyFill="1" applyBorder="1" applyAlignment="1">
      <alignment vertical="center"/>
    </xf>
    <xf numFmtId="38" fontId="44" fillId="0" borderId="18" xfId="48" applyFont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176" fontId="44" fillId="33" borderId="18" xfId="0" applyNumberFormat="1" applyFont="1" applyFill="1" applyBorder="1" applyAlignment="1">
      <alignment horizontal="center" vertical="center"/>
    </xf>
    <xf numFmtId="176" fontId="44" fillId="33" borderId="20" xfId="0" applyNumberFormat="1" applyFont="1" applyFill="1" applyBorder="1" applyAlignment="1">
      <alignment horizontal="center" vertical="center" shrinkToFit="1"/>
    </xf>
    <xf numFmtId="0" fontId="44" fillId="33" borderId="21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38" fontId="44" fillId="33" borderId="22" xfId="48" applyFont="1" applyFill="1" applyBorder="1" applyAlignment="1">
      <alignment vertical="center"/>
    </xf>
    <xf numFmtId="38" fontId="44" fillId="33" borderId="13" xfId="48" applyFont="1" applyFill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176" fontId="44" fillId="33" borderId="13" xfId="0" applyNumberFormat="1" applyFont="1" applyFill="1" applyBorder="1" applyAlignment="1">
      <alignment horizontal="center" vertical="center"/>
    </xf>
    <xf numFmtId="176" fontId="44" fillId="33" borderId="22" xfId="0" applyNumberFormat="1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23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center" vertical="center"/>
    </xf>
    <xf numFmtId="176" fontId="44" fillId="33" borderId="22" xfId="0" applyNumberFormat="1" applyFont="1" applyFill="1" applyBorder="1" applyAlignment="1">
      <alignment horizontal="center" vertical="center"/>
    </xf>
    <xf numFmtId="38" fontId="44" fillId="33" borderId="25" xfId="48" applyFont="1" applyFill="1" applyBorder="1" applyAlignment="1">
      <alignment vertical="center"/>
    </xf>
    <xf numFmtId="38" fontId="44" fillId="33" borderId="21" xfId="48" applyFont="1" applyFill="1" applyBorder="1" applyAlignment="1">
      <alignment vertical="center"/>
    </xf>
    <xf numFmtId="176" fontId="44" fillId="33" borderId="21" xfId="0" applyNumberFormat="1" applyFont="1" applyFill="1" applyBorder="1" applyAlignment="1">
      <alignment horizontal="center" vertical="center"/>
    </xf>
    <xf numFmtId="176" fontId="44" fillId="33" borderId="26" xfId="0" applyNumberFormat="1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vertical="center"/>
    </xf>
    <xf numFmtId="0" fontId="44" fillId="33" borderId="28" xfId="0" applyFont="1" applyFill="1" applyBorder="1" applyAlignment="1">
      <alignment vertical="center"/>
    </xf>
    <xf numFmtId="0" fontId="44" fillId="33" borderId="27" xfId="0" applyFont="1" applyFill="1" applyBorder="1" applyAlignment="1">
      <alignment vertical="center"/>
    </xf>
    <xf numFmtId="0" fontId="44" fillId="33" borderId="27" xfId="0" applyFont="1" applyFill="1" applyBorder="1" applyAlignment="1">
      <alignment horizontal="center" vertical="center"/>
    </xf>
    <xf numFmtId="176" fontId="44" fillId="33" borderId="27" xfId="0" applyNumberFormat="1" applyFont="1" applyFill="1" applyBorder="1" applyAlignment="1">
      <alignment horizontal="center" vertical="center"/>
    </xf>
    <xf numFmtId="38" fontId="44" fillId="0" borderId="29" xfId="0" applyNumberFormat="1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 shrinkToFit="1"/>
    </xf>
    <xf numFmtId="0" fontId="46" fillId="34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23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38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left" vertical="center"/>
    </xf>
    <xf numFmtId="0" fontId="44" fillId="33" borderId="3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33" borderId="27" xfId="0" applyFont="1" applyFill="1" applyBorder="1" applyAlignment="1">
      <alignment horizontal="left" vertical="center"/>
    </xf>
    <xf numFmtId="0" fontId="44" fillId="33" borderId="42" xfId="0" applyFont="1" applyFill="1" applyBorder="1" applyAlignment="1">
      <alignment horizontal="left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38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/>
    </xf>
    <xf numFmtId="38" fontId="44" fillId="0" borderId="44" xfId="0" applyNumberFormat="1" applyFont="1" applyBorder="1" applyAlignment="1">
      <alignment horizontal="right" vertical="center" wrapText="1" indent="1"/>
    </xf>
    <xf numFmtId="0" fontId="44" fillId="0" borderId="45" xfId="0" applyFont="1" applyBorder="1" applyAlignment="1">
      <alignment horizontal="right" vertical="center" wrapText="1" indent="1"/>
    </xf>
    <xf numFmtId="0" fontId="44" fillId="0" borderId="46" xfId="0" applyFont="1" applyBorder="1" applyAlignment="1">
      <alignment horizontal="right" vertical="center" wrapText="1" indent="1"/>
    </xf>
    <xf numFmtId="38" fontId="44" fillId="0" borderId="21" xfId="0" applyNumberFormat="1" applyFont="1" applyFill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center" vertical="center" wrapText="1"/>
    </xf>
    <xf numFmtId="38" fontId="44" fillId="0" borderId="49" xfId="48" applyFont="1" applyBorder="1" applyAlignment="1">
      <alignment horizontal="right" vertical="center" wrapText="1" indent="1"/>
    </xf>
    <xf numFmtId="38" fontId="44" fillId="0" borderId="10" xfId="48" applyFont="1" applyBorder="1" applyAlignment="1">
      <alignment horizontal="right" vertical="center" wrapText="1" indent="1"/>
    </xf>
    <xf numFmtId="38" fontId="44" fillId="0" borderId="50" xfId="48" applyFont="1" applyBorder="1" applyAlignment="1">
      <alignment horizontal="right" vertical="center" wrapText="1" indent="1"/>
    </xf>
    <xf numFmtId="0" fontId="44" fillId="0" borderId="0" xfId="0" applyFont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38" fontId="44" fillId="0" borderId="47" xfId="48" applyFont="1" applyBorder="1" applyAlignment="1">
      <alignment horizontal="right" vertical="center" wrapText="1" indent="1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25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38" fontId="44" fillId="33" borderId="21" xfId="48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center" textRotation="255" shrinkToFit="1"/>
    </xf>
    <xf numFmtId="0" fontId="44" fillId="33" borderId="21" xfId="0" applyFont="1" applyFill="1" applyBorder="1" applyAlignment="1">
      <alignment horizontal="left" vertical="center" wrapText="1"/>
    </xf>
    <xf numFmtId="38" fontId="44" fillId="0" borderId="21" xfId="48" applyFont="1" applyBorder="1" applyAlignment="1">
      <alignment horizontal="right" vertical="center" wrapText="1" indent="1"/>
    </xf>
    <xf numFmtId="0" fontId="44" fillId="0" borderId="47" xfId="0" applyFont="1" applyBorder="1" applyAlignment="1">
      <alignment horizontal="center" vertical="center" textRotation="255" shrinkToFit="1"/>
    </xf>
    <xf numFmtId="0" fontId="44" fillId="0" borderId="48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58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4" fillId="0" borderId="47" xfId="0" applyFont="1" applyBorder="1" applyAlignment="1">
      <alignment horizontal="center" vertical="center" shrinkToFit="1"/>
    </xf>
    <xf numFmtId="0" fontId="44" fillId="0" borderId="47" xfId="0" applyFont="1" applyBorder="1" applyAlignment="1">
      <alignment horizontal="center" vertical="center" wrapText="1"/>
    </xf>
    <xf numFmtId="38" fontId="44" fillId="0" borderId="48" xfId="48" applyFont="1" applyBorder="1" applyAlignment="1">
      <alignment horizontal="righ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5.8515625" defaultRowHeight="25.5" customHeight="1"/>
  <cols>
    <col min="1" max="1" width="24.8515625" style="21" bestFit="1" customWidth="1"/>
    <col min="2" max="2" width="13.421875" style="21" customWidth="1"/>
    <col min="3" max="4" width="7.140625" style="21" bestFit="1" customWidth="1"/>
    <col min="5" max="5" width="18.421875" style="21" customWidth="1"/>
    <col min="6" max="7" width="5.8515625" style="21" customWidth="1"/>
    <col min="8" max="8" width="14.28125" style="21" customWidth="1"/>
    <col min="9" max="13" width="10.57421875" style="21" customWidth="1"/>
    <col min="14" max="14" width="5.8515625" style="21" customWidth="1"/>
    <col min="15" max="15" width="10.140625" style="21" customWidth="1"/>
    <col min="16" max="16" width="5.8515625" style="21" customWidth="1"/>
    <col min="17" max="17" width="6.28125" style="21" bestFit="1" customWidth="1"/>
    <col min="18" max="18" width="24.8515625" style="21" bestFit="1" customWidth="1"/>
    <col min="19" max="19" width="96.421875" style="21" bestFit="1" customWidth="1"/>
    <col min="20" max="16384" width="5.8515625" style="21" customWidth="1"/>
  </cols>
  <sheetData>
    <row r="1" spans="1:12" ht="25.5" customHeight="1" thickBot="1" thickTop="1">
      <c r="A1" s="21" t="s">
        <v>92</v>
      </c>
      <c r="B1" s="22"/>
      <c r="C1" s="81" t="s">
        <v>91</v>
      </c>
      <c r="D1" s="82"/>
      <c r="E1" s="23"/>
      <c r="F1" s="81" t="s">
        <v>93</v>
      </c>
      <c r="G1" s="83"/>
      <c r="H1" s="83"/>
      <c r="I1" s="23"/>
      <c r="J1" s="21" t="s">
        <v>97</v>
      </c>
      <c r="L1" s="21" t="s">
        <v>98</v>
      </c>
    </row>
    <row r="2" spans="2:17" ht="25.5" customHeight="1" thickTop="1">
      <c r="B2" s="24"/>
      <c r="C2" s="24"/>
      <c r="D2" s="24"/>
      <c r="E2" s="25"/>
      <c r="F2" s="24" t="s">
        <v>108</v>
      </c>
      <c r="G2" s="71">
        <v>2</v>
      </c>
      <c r="H2" s="84" t="s">
        <v>33</v>
      </c>
      <c r="I2" s="84"/>
      <c r="J2" s="84"/>
      <c r="K2" s="84"/>
      <c r="L2" s="84"/>
      <c r="M2" s="84"/>
      <c r="N2" s="84"/>
      <c r="O2" s="24"/>
      <c r="P2" s="24">
        <v>2</v>
      </c>
      <c r="Q2" s="21">
        <v>2020</v>
      </c>
    </row>
    <row r="3" spans="11:17" ht="25.5" customHeight="1">
      <c r="K3" s="72" t="s">
        <v>95</v>
      </c>
      <c r="L3" s="26" t="s">
        <v>80</v>
      </c>
      <c r="M3" s="89" t="s">
        <v>95</v>
      </c>
      <c r="N3" s="89"/>
      <c r="O3" s="27" t="s">
        <v>0</v>
      </c>
      <c r="P3" s="24">
        <v>3</v>
      </c>
      <c r="Q3" s="21">
        <v>2021</v>
      </c>
    </row>
    <row r="4" spans="16:18" ht="25.5" customHeight="1" thickBot="1">
      <c r="P4" s="24">
        <v>4</v>
      </c>
      <c r="Q4" s="21">
        <v>2022</v>
      </c>
      <c r="R4" s="21" t="s">
        <v>88</v>
      </c>
    </row>
    <row r="5" spans="1:18" ht="39" customHeight="1" thickBot="1">
      <c r="A5" s="28" t="s">
        <v>82</v>
      </c>
      <c r="B5" s="29" t="s">
        <v>1</v>
      </c>
      <c r="C5" s="30" t="s">
        <v>72</v>
      </c>
      <c r="D5" s="30" t="s">
        <v>71</v>
      </c>
      <c r="E5" s="90" t="s">
        <v>8</v>
      </c>
      <c r="F5" s="90"/>
      <c r="G5" s="90"/>
      <c r="H5" s="91"/>
      <c r="I5" s="31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85" t="s">
        <v>2</v>
      </c>
      <c r="O5" s="86"/>
      <c r="P5" s="24">
        <v>5</v>
      </c>
      <c r="Q5" s="21">
        <v>2023</v>
      </c>
      <c r="R5" s="21" t="s">
        <v>89</v>
      </c>
    </row>
    <row r="6" spans="1:18" ht="19.5" customHeight="1">
      <c r="A6" s="28" t="str">
        <f aca="true" t="shared" si="0" ref="A6:A69">IF(D6="",IF(C6="","",VLOOKUP(C6,$D$92:$E$95,2,FALSE)),VLOOKUP(D6,$D$98:$E$108,2,FALSE))</f>
        <v>繰越金</v>
      </c>
      <c r="B6" s="32">
        <f>'決算書'!F3</f>
        <v>43922</v>
      </c>
      <c r="C6" s="33">
        <v>3</v>
      </c>
      <c r="D6" s="33"/>
      <c r="E6" s="92" t="s">
        <v>75</v>
      </c>
      <c r="F6" s="92"/>
      <c r="G6" s="92"/>
      <c r="H6" s="93"/>
      <c r="I6" s="34">
        <f>IF(B1=R4,I1-E1,I1)</f>
        <v>0</v>
      </c>
      <c r="J6" s="35"/>
      <c r="K6" s="36">
        <f>IF(I6="",0,I6)</f>
        <v>0</v>
      </c>
      <c r="L6" s="37"/>
      <c r="M6" s="38"/>
      <c r="N6" s="87"/>
      <c r="O6" s="88"/>
      <c r="P6" s="24">
        <v>6</v>
      </c>
      <c r="Q6" s="21">
        <v>2024</v>
      </c>
      <c r="R6" s="21" t="s">
        <v>90</v>
      </c>
    </row>
    <row r="7" spans="1:16" ht="19.5" customHeight="1">
      <c r="A7" s="28" t="str">
        <f t="shared" si="0"/>
        <v>積立金</v>
      </c>
      <c r="B7" s="39">
        <f>'決算書'!F3</f>
        <v>43922</v>
      </c>
      <c r="C7" s="40">
        <v>2</v>
      </c>
      <c r="D7" s="41"/>
      <c r="E7" s="78" t="s">
        <v>101</v>
      </c>
      <c r="F7" s="79"/>
      <c r="G7" s="79"/>
      <c r="H7" s="80"/>
      <c r="I7" s="42">
        <f>IF(B1="同一口座に有",E1,0)</f>
        <v>0</v>
      </c>
      <c r="J7" s="43"/>
      <c r="K7" s="44">
        <f>IF(I7="",IF(J7="","",K6+I7-J7),K6+I7-J7)</f>
        <v>0</v>
      </c>
      <c r="L7" s="45"/>
      <c r="M7" s="46"/>
      <c r="N7" s="76" t="str">
        <f>IF(B1="別口座に有","別口座に積立",IF(B1="同一口座に有","同一口座に積立","無し"))</f>
        <v>無し</v>
      </c>
      <c r="O7" s="77"/>
      <c r="P7" s="24"/>
    </row>
    <row r="8" spans="1:16" ht="19.5" customHeight="1">
      <c r="A8" s="28">
        <f t="shared" si="0"/>
      </c>
      <c r="B8" s="47"/>
      <c r="C8" s="40"/>
      <c r="D8" s="41"/>
      <c r="E8" s="78"/>
      <c r="F8" s="79"/>
      <c r="G8" s="79"/>
      <c r="H8" s="80"/>
      <c r="I8" s="42"/>
      <c r="J8" s="43"/>
      <c r="K8" s="44">
        <f aca="true" t="shared" si="1" ref="K8:K85">IF(I8="",IF(J8="","",K7+I8-J8),K7+I8-J8)</f>
      </c>
      <c r="L8" s="45"/>
      <c r="M8" s="46"/>
      <c r="N8" s="76"/>
      <c r="O8" s="77"/>
      <c r="P8" s="24"/>
    </row>
    <row r="9" spans="1:16" ht="19.5" customHeight="1">
      <c r="A9" s="28">
        <f t="shared" si="0"/>
      </c>
      <c r="B9" s="47"/>
      <c r="C9" s="40"/>
      <c r="D9" s="41"/>
      <c r="E9" s="78"/>
      <c r="F9" s="79"/>
      <c r="G9" s="79"/>
      <c r="H9" s="80"/>
      <c r="I9" s="42"/>
      <c r="J9" s="43"/>
      <c r="K9" s="44">
        <f t="shared" si="1"/>
      </c>
      <c r="L9" s="45"/>
      <c r="M9" s="46"/>
      <c r="N9" s="76"/>
      <c r="O9" s="77"/>
      <c r="P9" s="24"/>
    </row>
    <row r="10" spans="1:16" ht="19.5" customHeight="1">
      <c r="A10" s="28">
        <f t="shared" si="0"/>
      </c>
      <c r="B10" s="47"/>
      <c r="C10" s="40"/>
      <c r="D10" s="41"/>
      <c r="E10" s="78"/>
      <c r="F10" s="79"/>
      <c r="G10" s="79"/>
      <c r="H10" s="80"/>
      <c r="I10" s="42"/>
      <c r="J10" s="43"/>
      <c r="K10" s="44">
        <f t="shared" si="1"/>
      </c>
      <c r="L10" s="45"/>
      <c r="M10" s="46"/>
      <c r="N10" s="76"/>
      <c r="O10" s="77"/>
      <c r="P10" s="24"/>
    </row>
    <row r="11" spans="1:17" ht="19.5" customHeight="1">
      <c r="A11" s="28">
        <f t="shared" si="0"/>
      </c>
      <c r="B11" s="47"/>
      <c r="C11" s="40"/>
      <c r="D11" s="41"/>
      <c r="E11" s="78"/>
      <c r="F11" s="79"/>
      <c r="G11" s="79"/>
      <c r="H11" s="80"/>
      <c r="I11" s="42"/>
      <c r="J11" s="43"/>
      <c r="K11" s="44">
        <f t="shared" si="1"/>
      </c>
      <c r="L11" s="45"/>
      <c r="M11" s="46"/>
      <c r="N11" s="76"/>
      <c r="O11" s="77"/>
      <c r="P11" s="6"/>
      <c r="Q11" s="48"/>
    </row>
    <row r="12" spans="1:17" ht="19.5" customHeight="1">
      <c r="A12" s="28">
        <f t="shared" si="0"/>
      </c>
      <c r="B12" s="47"/>
      <c r="C12" s="40"/>
      <c r="D12" s="41"/>
      <c r="E12" s="78"/>
      <c r="F12" s="79"/>
      <c r="G12" s="79"/>
      <c r="H12" s="80"/>
      <c r="I12" s="42"/>
      <c r="J12" s="43"/>
      <c r="K12" s="44">
        <f t="shared" si="1"/>
      </c>
      <c r="L12" s="45"/>
      <c r="M12" s="46"/>
      <c r="N12" s="76"/>
      <c r="O12" s="77"/>
      <c r="P12" s="6"/>
      <c r="Q12" s="48"/>
    </row>
    <row r="13" spans="1:17" ht="19.5" customHeight="1">
      <c r="A13" s="28">
        <f t="shared" si="0"/>
      </c>
      <c r="B13" s="47"/>
      <c r="C13" s="40"/>
      <c r="D13" s="41"/>
      <c r="E13" s="78"/>
      <c r="F13" s="79"/>
      <c r="G13" s="79"/>
      <c r="H13" s="80"/>
      <c r="I13" s="42"/>
      <c r="J13" s="43"/>
      <c r="K13" s="44">
        <f t="shared" si="1"/>
      </c>
      <c r="L13" s="45"/>
      <c r="M13" s="46"/>
      <c r="N13" s="76"/>
      <c r="O13" s="77"/>
      <c r="P13" s="6"/>
      <c r="Q13" s="48"/>
    </row>
    <row r="14" spans="1:17" ht="19.5" customHeight="1">
      <c r="A14" s="28">
        <f t="shared" si="0"/>
      </c>
      <c r="B14" s="47"/>
      <c r="C14" s="40"/>
      <c r="D14" s="41"/>
      <c r="E14" s="78"/>
      <c r="F14" s="79"/>
      <c r="G14" s="79"/>
      <c r="H14" s="80"/>
      <c r="I14" s="42"/>
      <c r="J14" s="43"/>
      <c r="K14" s="44">
        <f t="shared" si="1"/>
      </c>
      <c r="L14" s="45"/>
      <c r="M14" s="46"/>
      <c r="N14" s="76"/>
      <c r="O14" s="77"/>
      <c r="P14" s="6"/>
      <c r="Q14" s="48"/>
    </row>
    <row r="15" spans="1:17" ht="19.5" customHeight="1">
      <c r="A15" s="28">
        <f t="shared" si="0"/>
      </c>
      <c r="B15" s="47"/>
      <c r="C15" s="40"/>
      <c r="D15" s="41"/>
      <c r="E15" s="78"/>
      <c r="F15" s="79"/>
      <c r="G15" s="79"/>
      <c r="H15" s="80"/>
      <c r="I15" s="42"/>
      <c r="J15" s="43"/>
      <c r="K15" s="44">
        <f t="shared" si="1"/>
      </c>
      <c r="L15" s="45"/>
      <c r="M15" s="46"/>
      <c r="N15" s="76"/>
      <c r="O15" s="77"/>
      <c r="P15" s="6"/>
      <c r="Q15" s="48"/>
    </row>
    <row r="16" spans="1:17" ht="19.5" customHeight="1">
      <c r="A16" s="28">
        <f t="shared" si="0"/>
      </c>
      <c r="B16" s="47"/>
      <c r="C16" s="40"/>
      <c r="D16" s="41"/>
      <c r="E16" s="78"/>
      <c r="F16" s="79"/>
      <c r="G16" s="79"/>
      <c r="H16" s="80"/>
      <c r="I16" s="42"/>
      <c r="J16" s="43"/>
      <c r="K16" s="44">
        <f t="shared" si="1"/>
      </c>
      <c r="L16" s="45"/>
      <c r="M16" s="46"/>
      <c r="N16" s="76"/>
      <c r="O16" s="77"/>
      <c r="P16" s="6"/>
      <c r="Q16" s="48"/>
    </row>
    <row r="17" spans="1:16" ht="19.5" customHeight="1">
      <c r="A17" s="28">
        <f t="shared" si="0"/>
      </c>
      <c r="B17" s="47"/>
      <c r="C17" s="40"/>
      <c r="D17" s="41"/>
      <c r="E17" s="78"/>
      <c r="F17" s="79"/>
      <c r="G17" s="79"/>
      <c r="H17" s="80"/>
      <c r="I17" s="42"/>
      <c r="J17" s="43"/>
      <c r="K17" s="44">
        <f t="shared" si="1"/>
      </c>
      <c r="L17" s="45"/>
      <c r="M17" s="46"/>
      <c r="N17" s="76"/>
      <c r="O17" s="77"/>
      <c r="P17" s="6"/>
    </row>
    <row r="18" spans="1:16" ht="19.5" customHeight="1">
      <c r="A18" s="28">
        <f t="shared" si="0"/>
      </c>
      <c r="B18" s="47"/>
      <c r="C18" s="40"/>
      <c r="D18" s="41"/>
      <c r="E18" s="78"/>
      <c r="F18" s="79"/>
      <c r="G18" s="79"/>
      <c r="H18" s="80"/>
      <c r="I18" s="42"/>
      <c r="J18" s="43"/>
      <c r="K18" s="44">
        <f t="shared" si="1"/>
      </c>
      <c r="L18" s="45"/>
      <c r="M18" s="46"/>
      <c r="N18" s="76"/>
      <c r="O18" s="77"/>
      <c r="P18" s="6"/>
    </row>
    <row r="19" spans="1:16" ht="19.5" customHeight="1">
      <c r="A19" s="28">
        <f t="shared" si="0"/>
      </c>
      <c r="B19" s="47"/>
      <c r="C19" s="40"/>
      <c r="D19" s="41"/>
      <c r="E19" s="78"/>
      <c r="F19" s="79"/>
      <c r="G19" s="79"/>
      <c r="H19" s="80"/>
      <c r="I19" s="42"/>
      <c r="J19" s="43"/>
      <c r="K19" s="44">
        <f t="shared" si="1"/>
      </c>
      <c r="L19" s="45"/>
      <c r="M19" s="46"/>
      <c r="N19" s="76"/>
      <c r="O19" s="77"/>
      <c r="P19" s="6"/>
    </row>
    <row r="20" spans="1:16" ht="19.5" customHeight="1">
      <c r="A20" s="28">
        <f t="shared" si="0"/>
      </c>
      <c r="B20" s="47"/>
      <c r="C20" s="40"/>
      <c r="D20" s="41"/>
      <c r="E20" s="78"/>
      <c r="F20" s="79"/>
      <c r="G20" s="79"/>
      <c r="H20" s="80"/>
      <c r="I20" s="42"/>
      <c r="J20" s="43"/>
      <c r="K20" s="44">
        <f t="shared" si="1"/>
      </c>
      <c r="L20" s="45"/>
      <c r="M20" s="46"/>
      <c r="N20" s="76"/>
      <c r="O20" s="77"/>
      <c r="P20" s="6"/>
    </row>
    <row r="21" spans="1:16" ht="19.5" customHeight="1">
      <c r="A21" s="28">
        <f t="shared" si="0"/>
      </c>
      <c r="B21" s="47"/>
      <c r="C21" s="40"/>
      <c r="D21" s="41"/>
      <c r="E21" s="78"/>
      <c r="F21" s="79"/>
      <c r="G21" s="79"/>
      <c r="H21" s="80"/>
      <c r="I21" s="42"/>
      <c r="J21" s="43"/>
      <c r="K21" s="44">
        <f t="shared" si="1"/>
      </c>
      <c r="L21" s="45"/>
      <c r="M21" s="46"/>
      <c r="N21" s="76"/>
      <c r="O21" s="77"/>
      <c r="P21" s="6"/>
    </row>
    <row r="22" spans="1:16" ht="19.5" customHeight="1">
      <c r="A22" s="28">
        <f t="shared" si="0"/>
      </c>
      <c r="B22" s="47"/>
      <c r="C22" s="40"/>
      <c r="D22" s="41"/>
      <c r="E22" s="78"/>
      <c r="F22" s="79"/>
      <c r="G22" s="79"/>
      <c r="H22" s="80"/>
      <c r="I22" s="42"/>
      <c r="J22" s="43"/>
      <c r="K22" s="44">
        <f t="shared" si="1"/>
      </c>
      <c r="L22" s="45"/>
      <c r="M22" s="46"/>
      <c r="N22" s="76"/>
      <c r="O22" s="77"/>
      <c r="P22" s="6"/>
    </row>
    <row r="23" spans="1:16" ht="19.5" customHeight="1">
      <c r="A23" s="28">
        <f t="shared" si="0"/>
      </c>
      <c r="B23" s="47"/>
      <c r="C23" s="40"/>
      <c r="D23" s="41"/>
      <c r="E23" s="78"/>
      <c r="F23" s="79"/>
      <c r="G23" s="79"/>
      <c r="H23" s="80"/>
      <c r="I23" s="42"/>
      <c r="J23" s="43"/>
      <c r="K23" s="44">
        <f t="shared" si="1"/>
      </c>
      <c r="L23" s="45"/>
      <c r="M23" s="46"/>
      <c r="N23" s="76"/>
      <c r="O23" s="77"/>
      <c r="P23" s="6"/>
    </row>
    <row r="24" spans="1:16" ht="19.5" customHeight="1">
      <c r="A24" s="28">
        <f t="shared" si="0"/>
      </c>
      <c r="B24" s="47"/>
      <c r="C24" s="40"/>
      <c r="D24" s="41"/>
      <c r="E24" s="78"/>
      <c r="F24" s="79"/>
      <c r="G24" s="79"/>
      <c r="H24" s="80"/>
      <c r="I24" s="42"/>
      <c r="J24" s="43"/>
      <c r="K24" s="44">
        <f t="shared" si="1"/>
      </c>
      <c r="L24" s="45"/>
      <c r="M24" s="46"/>
      <c r="N24" s="76"/>
      <c r="O24" s="77"/>
      <c r="P24" s="6"/>
    </row>
    <row r="25" spans="1:16" ht="19.5" customHeight="1">
      <c r="A25" s="28">
        <f t="shared" si="0"/>
      </c>
      <c r="B25" s="47"/>
      <c r="C25" s="40"/>
      <c r="D25" s="41"/>
      <c r="E25" s="78"/>
      <c r="F25" s="79"/>
      <c r="G25" s="79"/>
      <c r="H25" s="80"/>
      <c r="I25" s="42"/>
      <c r="J25" s="43"/>
      <c r="K25" s="44">
        <f t="shared" si="1"/>
      </c>
      <c r="L25" s="45"/>
      <c r="M25" s="46"/>
      <c r="N25" s="76"/>
      <c r="O25" s="77"/>
      <c r="P25" s="6"/>
    </row>
    <row r="26" spans="1:16" ht="19.5" customHeight="1">
      <c r="A26" s="28">
        <f t="shared" si="0"/>
      </c>
      <c r="B26" s="47"/>
      <c r="C26" s="40"/>
      <c r="D26" s="41"/>
      <c r="E26" s="78"/>
      <c r="F26" s="79"/>
      <c r="G26" s="79"/>
      <c r="H26" s="80"/>
      <c r="I26" s="42"/>
      <c r="J26" s="43"/>
      <c r="K26" s="44">
        <f t="shared" si="1"/>
      </c>
      <c r="L26" s="45"/>
      <c r="M26" s="46"/>
      <c r="N26" s="76"/>
      <c r="O26" s="77"/>
      <c r="P26" s="6"/>
    </row>
    <row r="27" spans="1:16" ht="19.5" customHeight="1">
      <c r="A27" s="28">
        <f t="shared" si="0"/>
      </c>
      <c r="B27" s="47"/>
      <c r="C27" s="40"/>
      <c r="D27" s="41"/>
      <c r="E27" s="78"/>
      <c r="F27" s="79"/>
      <c r="G27" s="79"/>
      <c r="H27" s="80"/>
      <c r="I27" s="42"/>
      <c r="J27" s="43"/>
      <c r="K27" s="44">
        <f t="shared" si="1"/>
      </c>
      <c r="L27" s="45"/>
      <c r="M27" s="46"/>
      <c r="N27" s="76"/>
      <c r="O27" s="77"/>
      <c r="P27" s="6"/>
    </row>
    <row r="28" spans="1:16" ht="19.5" customHeight="1">
      <c r="A28" s="28">
        <f t="shared" si="0"/>
      </c>
      <c r="B28" s="47"/>
      <c r="C28" s="40"/>
      <c r="D28" s="41"/>
      <c r="E28" s="78"/>
      <c r="F28" s="79"/>
      <c r="G28" s="79"/>
      <c r="H28" s="80"/>
      <c r="I28" s="42"/>
      <c r="J28" s="43"/>
      <c r="K28" s="44">
        <f t="shared" si="1"/>
      </c>
      <c r="L28" s="45"/>
      <c r="M28" s="46"/>
      <c r="N28" s="76"/>
      <c r="O28" s="77"/>
      <c r="P28" s="6"/>
    </row>
    <row r="29" spans="1:16" ht="19.5" customHeight="1">
      <c r="A29" s="28">
        <f t="shared" si="0"/>
      </c>
      <c r="B29" s="47"/>
      <c r="C29" s="40"/>
      <c r="D29" s="41"/>
      <c r="E29" s="78"/>
      <c r="F29" s="79"/>
      <c r="G29" s="79"/>
      <c r="H29" s="80"/>
      <c r="I29" s="42"/>
      <c r="J29" s="43"/>
      <c r="K29" s="44">
        <f t="shared" si="1"/>
      </c>
      <c r="L29" s="45"/>
      <c r="M29" s="46"/>
      <c r="N29" s="76"/>
      <c r="O29" s="77"/>
      <c r="P29" s="6"/>
    </row>
    <row r="30" spans="1:16" ht="19.5" customHeight="1">
      <c r="A30" s="28">
        <f t="shared" si="0"/>
      </c>
      <c r="B30" s="47"/>
      <c r="C30" s="40"/>
      <c r="D30" s="41"/>
      <c r="E30" s="78"/>
      <c r="F30" s="79"/>
      <c r="G30" s="79"/>
      <c r="H30" s="80"/>
      <c r="I30" s="42"/>
      <c r="J30" s="43"/>
      <c r="K30" s="44">
        <f t="shared" si="1"/>
      </c>
      <c r="L30" s="45"/>
      <c r="M30" s="46"/>
      <c r="N30" s="76"/>
      <c r="O30" s="77"/>
      <c r="P30" s="6"/>
    </row>
    <row r="31" spans="1:16" ht="19.5" customHeight="1">
      <c r="A31" s="28">
        <f t="shared" si="0"/>
      </c>
      <c r="B31" s="47"/>
      <c r="C31" s="40"/>
      <c r="D31" s="41"/>
      <c r="E31" s="78"/>
      <c r="F31" s="79"/>
      <c r="G31" s="79"/>
      <c r="H31" s="80"/>
      <c r="I31" s="42"/>
      <c r="J31" s="43"/>
      <c r="K31" s="44">
        <f t="shared" si="1"/>
      </c>
      <c r="L31" s="45"/>
      <c r="M31" s="46"/>
      <c r="N31" s="76"/>
      <c r="O31" s="77"/>
      <c r="P31" s="6"/>
    </row>
    <row r="32" spans="1:16" ht="19.5" customHeight="1">
      <c r="A32" s="28">
        <f t="shared" si="0"/>
      </c>
      <c r="B32" s="47"/>
      <c r="C32" s="40"/>
      <c r="D32" s="41"/>
      <c r="E32" s="78"/>
      <c r="F32" s="79"/>
      <c r="G32" s="79"/>
      <c r="H32" s="80"/>
      <c r="I32" s="42"/>
      <c r="J32" s="43"/>
      <c r="K32" s="44">
        <f t="shared" si="1"/>
      </c>
      <c r="L32" s="45"/>
      <c r="M32" s="46"/>
      <c r="N32" s="76"/>
      <c r="O32" s="77"/>
      <c r="P32" s="6"/>
    </row>
    <row r="33" spans="1:16" ht="19.5" customHeight="1">
      <c r="A33" s="28">
        <f t="shared" si="0"/>
      </c>
      <c r="B33" s="47"/>
      <c r="C33" s="40"/>
      <c r="D33" s="41"/>
      <c r="E33" s="78"/>
      <c r="F33" s="79"/>
      <c r="G33" s="79"/>
      <c r="H33" s="80"/>
      <c r="I33" s="42"/>
      <c r="J33" s="43"/>
      <c r="K33" s="44">
        <f t="shared" si="1"/>
      </c>
      <c r="L33" s="45"/>
      <c r="M33" s="46"/>
      <c r="N33" s="76"/>
      <c r="O33" s="77"/>
      <c r="P33" s="6"/>
    </row>
    <row r="34" spans="1:16" ht="19.5" customHeight="1">
      <c r="A34" s="28">
        <f t="shared" si="0"/>
      </c>
      <c r="B34" s="47"/>
      <c r="C34" s="40"/>
      <c r="D34" s="41"/>
      <c r="E34" s="78"/>
      <c r="F34" s="79"/>
      <c r="G34" s="79"/>
      <c r="H34" s="80"/>
      <c r="I34" s="42"/>
      <c r="J34" s="43"/>
      <c r="K34" s="44">
        <f t="shared" si="1"/>
      </c>
      <c r="L34" s="45"/>
      <c r="M34" s="46"/>
      <c r="N34" s="76"/>
      <c r="O34" s="77"/>
      <c r="P34" s="6"/>
    </row>
    <row r="35" spans="1:16" ht="19.5" customHeight="1">
      <c r="A35" s="28">
        <f t="shared" si="0"/>
      </c>
      <c r="B35" s="47"/>
      <c r="C35" s="40"/>
      <c r="D35" s="41"/>
      <c r="E35" s="78"/>
      <c r="F35" s="79"/>
      <c r="G35" s="79"/>
      <c r="H35" s="80"/>
      <c r="I35" s="42"/>
      <c r="J35" s="43"/>
      <c r="K35" s="44">
        <f t="shared" si="1"/>
      </c>
      <c r="L35" s="45"/>
      <c r="M35" s="46"/>
      <c r="N35" s="76"/>
      <c r="O35" s="77"/>
      <c r="P35" s="6"/>
    </row>
    <row r="36" spans="1:16" ht="19.5" customHeight="1">
      <c r="A36" s="28">
        <f t="shared" si="0"/>
      </c>
      <c r="B36" s="47"/>
      <c r="C36" s="40"/>
      <c r="D36" s="41"/>
      <c r="E36" s="78"/>
      <c r="F36" s="79"/>
      <c r="G36" s="79"/>
      <c r="H36" s="80"/>
      <c r="I36" s="42"/>
      <c r="J36" s="43"/>
      <c r="K36" s="44">
        <f t="shared" si="1"/>
      </c>
      <c r="L36" s="45"/>
      <c r="M36" s="46"/>
      <c r="N36" s="76"/>
      <c r="O36" s="77"/>
      <c r="P36" s="6"/>
    </row>
    <row r="37" spans="1:16" ht="19.5" customHeight="1">
      <c r="A37" s="28">
        <f t="shared" si="0"/>
      </c>
      <c r="B37" s="47"/>
      <c r="C37" s="40"/>
      <c r="D37" s="41"/>
      <c r="E37" s="78"/>
      <c r="F37" s="79"/>
      <c r="G37" s="79"/>
      <c r="H37" s="80"/>
      <c r="I37" s="42"/>
      <c r="J37" s="43"/>
      <c r="K37" s="44">
        <f t="shared" si="1"/>
      </c>
      <c r="L37" s="45"/>
      <c r="M37" s="46"/>
      <c r="N37" s="76"/>
      <c r="O37" s="77"/>
      <c r="P37" s="6"/>
    </row>
    <row r="38" spans="1:16" ht="19.5" customHeight="1">
      <c r="A38" s="28">
        <f t="shared" si="0"/>
      </c>
      <c r="B38" s="47"/>
      <c r="C38" s="40"/>
      <c r="D38" s="41"/>
      <c r="E38" s="78"/>
      <c r="F38" s="79"/>
      <c r="G38" s="79"/>
      <c r="H38" s="80"/>
      <c r="I38" s="42"/>
      <c r="J38" s="43"/>
      <c r="K38" s="44">
        <f t="shared" si="1"/>
      </c>
      <c r="L38" s="45"/>
      <c r="M38" s="46"/>
      <c r="N38" s="76"/>
      <c r="O38" s="77"/>
      <c r="P38" s="6"/>
    </row>
    <row r="39" spans="1:16" ht="19.5" customHeight="1">
      <c r="A39" s="28">
        <f t="shared" si="0"/>
      </c>
      <c r="B39" s="47"/>
      <c r="C39" s="40"/>
      <c r="D39" s="41"/>
      <c r="E39" s="78"/>
      <c r="F39" s="79"/>
      <c r="G39" s="79"/>
      <c r="H39" s="80"/>
      <c r="I39" s="42"/>
      <c r="J39" s="43"/>
      <c r="K39" s="44">
        <f t="shared" si="1"/>
      </c>
      <c r="L39" s="45"/>
      <c r="M39" s="46"/>
      <c r="N39" s="76"/>
      <c r="O39" s="77"/>
      <c r="P39" s="6"/>
    </row>
    <row r="40" spans="1:16" ht="19.5" customHeight="1">
      <c r="A40" s="28">
        <f t="shared" si="0"/>
      </c>
      <c r="B40" s="47"/>
      <c r="C40" s="40"/>
      <c r="D40" s="41"/>
      <c r="E40" s="78"/>
      <c r="F40" s="79"/>
      <c r="G40" s="79"/>
      <c r="H40" s="80"/>
      <c r="I40" s="42"/>
      <c r="J40" s="43"/>
      <c r="K40" s="44">
        <f t="shared" si="1"/>
      </c>
      <c r="L40" s="45"/>
      <c r="M40" s="46"/>
      <c r="N40" s="76"/>
      <c r="O40" s="77"/>
      <c r="P40" s="6"/>
    </row>
    <row r="41" spans="1:16" ht="19.5" customHeight="1">
      <c r="A41" s="28">
        <f t="shared" si="0"/>
      </c>
      <c r="B41" s="47"/>
      <c r="C41" s="40"/>
      <c r="D41" s="41"/>
      <c r="E41" s="78"/>
      <c r="F41" s="79"/>
      <c r="G41" s="79"/>
      <c r="H41" s="80"/>
      <c r="I41" s="42"/>
      <c r="J41" s="43"/>
      <c r="K41" s="44">
        <f t="shared" si="1"/>
      </c>
      <c r="L41" s="45"/>
      <c r="M41" s="46"/>
      <c r="N41" s="76"/>
      <c r="O41" s="77"/>
      <c r="P41" s="6"/>
    </row>
    <row r="42" spans="1:16" ht="19.5" customHeight="1">
      <c r="A42" s="28">
        <f t="shared" si="0"/>
      </c>
      <c r="B42" s="47"/>
      <c r="C42" s="40"/>
      <c r="D42" s="41"/>
      <c r="E42" s="78"/>
      <c r="F42" s="79"/>
      <c r="G42" s="79"/>
      <c r="H42" s="80"/>
      <c r="I42" s="42"/>
      <c r="J42" s="43"/>
      <c r="K42" s="44">
        <f t="shared" si="1"/>
      </c>
      <c r="L42" s="45"/>
      <c r="M42" s="46"/>
      <c r="N42" s="76"/>
      <c r="O42" s="77"/>
      <c r="P42" s="6"/>
    </row>
    <row r="43" spans="1:16" ht="19.5" customHeight="1">
      <c r="A43" s="28">
        <f t="shared" si="0"/>
      </c>
      <c r="B43" s="47"/>
      <c r="C43" s="40"/>
      <c r="D43" s="41"/>
      <c r="E43" s="78"/>
      <c r="F43" s="79"/>
      <c r="G43" s="79"/>
      <c r="H43" s="80"/>
      <c r="I43" s="42"/>
      <c r="J43" s="43"/>
      <c r="K43" s="44">
        <f t="shared" si="1"/>
      </c>
      <c r="L43" s="45"/>
      <c r="M43" s="46"/>
      <c r="N43" s="76"/>
      <c r="O43" s="77"/>
      <c r="P43" s="6"/>
    </row>
    <row r="44" spans="1:16" ht="19.5" customHeight="1">
      <c r="A44" s="28">
        <f t="shared" si="0"/>
      </c>
      <c r="B44" s="47"/>
      <c r="C44" s="40"/>
      <c r="D44" s="41"/>
      <c r="E44" s="78"/>
      <c r="F44" s="79"/>
      <c r="G44" s="79"/>
      <c r="H44" s="80"/>
      <c r="I44" s="42"/>
      <c r="J44" s="43"/>
      <c r="K44" s="44">
        <f t="shared" si="1"/>
      </c>
      <c r="L44" s="45"/>
      <c r="M44" s="46"/>
      <c r="N44" s="76"/>
      <c r="O44" s="77"/>
      <c r="P44" s="6"/>
    </row>
    <row r="45" spans="1:16" ht="19.5" customHeight="1">
      <c r="A45" s="28">
        <f t="shared" si="0"/>
      </c>
      <c r="B45" s="47"/>
      <c r="C45" s="40"/>
      <c r="D45" s="41"/>
      <c r="E45" s="78"/>
      <c r="F45" s="79"/>
      <c r="G45" s="79"/>
      <c r="H45" s="80"/>
      <c r="I45" s="42"/>
      <c r="J45" s="43"/>
      <c r="K45" s="44">
        <f t="shared" si="1"/>
      </c>
      <c r="L45" s="45"/>
      <c r="M45" s="46"/>
      <c r="N45" s="76"/>
      <c r="O45" s="77"/>
      <c r="P45" s="6"/>
    </row>
    <row r="46" spans="1:16" ht="19.5" customHeight="1">
      <c r="A46" s="28">
        <f t="shared" si="0"/>
      </c>
      <c r="B46" s="47"/>
      <c r="C46" s="40"/>
      <c r="D46" s="41"/>
      <c r="E46" s="78"/>
      <c r="F46" s="79"/>
      <c r="G46" s="79"/>
      <c r="H46" s="80"/>
      <c r="I46" s="42"/>
      <c r="J46" s="43"/>
      <c r="K46" s="44">
        <f t="shared" si="1"/>
      </c>
      <c r="L46" s="45"/>
      <c r="M46" s="46"/>
      <c r="N46" s="76"/>
      <c r="O46" s="77"/>
      <c r="P46" s="6"/>
    </row>
    <row r="47" spans="1:16" ht="19.5" customHeight="1">
      <c r="A47" s="28">
        <f t="shared" si="0"/>
      </c>
      <c r="B47" s="47"/>
      <c r="C47" s="40"/>
      <c r="D47" s="41"/>
      <c r="E47" s="78"/>
      <c r="F47" s="79"/>
      <c r="G47" s="79"/>
      <c r="H47" s="80"/>
      <c r="I47" s="42"/>
      <c r="J47" s="43"/>
      <c r="K47" s="44">
        <f t="shared" si="1"/>
      </c>
      <c r="L47" s="45"/>
      <c r="M47" s="46"/>
      <c r="N47" s="76"/>
      <c r="O47" s="77"/>
      <c r="P47" s="6"/>
    </row>
    <row r="48" spans="1:16" ht="19.5" customHeight="1">
      <c r="A48" s="28">
        <f t="shared" si="0"/>
      </c>
      <c r="B48" s="47"/>
      <c r="C48" s="40"/>
      <c r="D48" s="41"/>
      <c r="E48" s="78"/>
      <c r="F48" s="79"/>
      <c r="G48" s="79"/>
      <c r="H48" s="80"/>
      <c r="I48" s="42"/>
      <c r="J48" s="43"/>
      <c r="K48" s="44">
        <f t="shared" si="1"/>
      </c>
      <c r="L48" s="45"/>
      <c r="M48" s="46"/>
      <c r="N48" s="76"/>
      <c r="O48" s="77"/>
      <c r="P48" s="6"/>
    </row>
    <row r="49" spans="1:16" ht="19.5" customHeight="1">
      <c r="A49" s="28">
        <f t="shared" si="0"/>
      </c>
      <c r="B49" s="47"/>
      <c r="C49" s="40"/>
      <c r="D49" s="41"/>
      <c r="E49" s="78"/>
      <c r="F49" s="79"/>
      <c r="G49" s="79"/>
      <c r="H49" s="80"/>
      <c r="I49" s="42"/>
      <c r="J49" s="43"/>
      <c r="K49" s="44">
        <f t="shared" si="1"/>
      </c>
      <c r="L49" s="45"/>
      <c r="M49" s="46"/>
      <c r="N49" s="76"/>
      <c r="O49" s="77"/>
      <c r="P49" s="6"/>
    </row>
    <row r="50" spans="1:16" ht="19.5" customHeight="1">
      <c r="A50" s="28">
        <f t="shared" si="0"/>
      </c>
      <c r="B50" s="47"/>
      <c r="C50" s="40"/>
      <c r="D50" s="41"/>
      <c r="E50" s="78"/>
      <c r="F50" s="79"/>
      <c r="G50" s="79"/>
      <c r="H50" s="80"/>
      <c r="I50" s="42"/>
      <c r="J50" s="43"/>
      <c r="K50" s="44">
        <f t="shared" si="1"/>
      </c>
      <c r="L50" s="45"/>
      <c r="M50" s="46"/>
      <c r="N50" s="76"/>
      <c r="O50" s="77"/>
      <c r="P50" s="6"/>
    </row>
    <row r="51" spans="1:16" ht="19.5" customHeight="1">
      <c r="A51" s="28">
        <f t="shared" si="0"/>
      </c>
      <c r="B51" s="47"/>
      <c r="C51" s="40"/>
      <c r="D51" s="41"/>
      <c r="E51" s="78"/>
      <c r="F51" s="79"/>
      <c r="G51" s="79"/>
      <c r="H51" s="80"/>
      <c r="I51" s="42"/>
      <c r="J51" s="43"/>
      <c r="K51" s="44">
        <f t="shared" si="1"/>
      </c>
      <c r="L51" s="45"/>
      <c r="M51" s="46"/>
      <c r="N51" s="76"/>
      <c r="O51" s="77"/>
      <c r="P51" s="6"/>
    </row>
    <row r="52" spans="1:16" ht="19.5" customHeight="1">
      <c r="A52" s="28">
        <f t="shared" si="0"/>
      </c>
      <c r="B52" s="47"/>
      <c r="C52" s="40"/>
      <c r="D52" s="41"/>
      <c r="E52" s="78"/>
      <c r="F52" s="79"/>
      <c r="G52" s="79"/>
      <c r="H52" s="80"/>
      <c r="I52" s="42"/>
      <c r="J52" s="43"/>
      <c r="K52" s="44">
        <f t="shared" si="1"/>
      </c>
      <c r="L52" s="45"/>
      <c r="M52" s="46"/>
      <c r="N52" s="76"/>
      <c r="O52" s="77"/>
      <c r="P52" s="6"/>
    </row>
    <row r="53" spans="1:16" ht="19.5" customHeight="1">
      <c r="A53" s="28">
        <f t="shared" si="0"/>
      </c>
      <c r="B53" s="47"/>
      <c r="C53" s="40"/>
      <c r="D53" s="41"/>
      <c r="E53" s="78"/>
      <c r="F53" s="79"/>
      <c r="G53" s="79"/>
      <c r="H53" s="80"/>
      <c r="I53" s="42"/>
      <c r="J53" s="43"/>
      <c r="K53" s="44">
        <f t="shared" si="1"/>
      </c>
      <c r="L53" s="45"/>
      <c r="M53" s="46"/>
      <c r="N53" s="76"/>
      <c r="O53" s="77"/>
      <c r="P53" s="6"/>
    </row>
    <row r="54" spans="1:16" ht="19.5" customHeight="1">
      <c r="A54" s="28">
        <f t="shared" si="0"/>
      </c>
      <c r="B54" s="47"/>
      <c r="C54" s="40"/>
      <c r="D54" s="41"/>
      <c r="E54" s="78"/>
      <c r="F54" s="79"/>
      <c r="G54" s="79"/>
      <c r="H54" s="80"/>
      <c r="I54" s="42"/>
      <c r="J54" s="43"/>
      <c r="K54" s="44">
        <f t="shared" si="1"/>
      </c>
      <c r="L54" s="45"/>
      <c r="M54" s="46"/>
      <c r="N54" s="76"/>
      <c r="O54" s="77"/>
      <c r="P54" s="6"/>
    </row>
    <row r="55" spans="1:16" ht="19.5" customHeight="1">
      <c r="A55" s="28">
        <f t="shared" si="0"/>
      </c>
      <c r="B55" s="47"/>
      <c r="C55" s="40"/>
      <c r="D55" s="41"/>
      <c r="E55" s="78"/>
      <c r="F55" s="79"/>
      <c r="G55" s="79"/>
      <c r="H55" s="80"/>
      <c r="I55" s="42"/>
      <c r="J55" s="43"/>
      <c r="K55" s="44">
        <f t="shared" si="1"/>
      </c>
      <c r="L55" s="45"/>
      <c r="M55" s="46"/>
      <c r="N55" s="76"/>
      <c r="O55" s="77"/>
      <c r="P55" s="6"/>
    </row>
    <row r="56" spans="1:16" ht="19.5" customHeight="1">
      <c r="A56" s="28">
        <f t="shared" si="0"/>
      </c>
      <c r="B56" s="47"/>
      <c r="C56" s="40"/>
      <c r="D56" s="41"/>
      <c r="E56" s="78"/>
      <c r="F56" s="79"/>
      <c r="G56" s="79"/>
      <c r="H56" s="80"/>
      <c r="I56" s="42"/>
      <c r="J56" s="43"/>
      <c r="K56" s="44">
        <f t="shared" si="1"/>
      </c>
      <c r="L56" s="45"/>
      <c r="M56" s="46"/>
      <c r="N56" s="76"/>
      <c r="O56" s="77"/>
      <c r="P56" s="6"/>
    </row>
    <row r="57" spans="1:16" ht="19.5" customHeight="1">
      <c r="A57" s="28">
        <f t="shared" si="0"/>
      </c>
      <c r="B57" s="47"/>
      <c r="C57" s="40"/>
      <c r="D57" s="41"/>
      <c r="E57" s="78"/>
      <c r="F57" s="79"/>
      <c r="G57" s="79"/>
      <c r="H57" s="80"/>
      <c r="I57" s="42"/>
      <c r="J57" s="43"/>
      <c r="K57" s="44">
        <f t="shared" si="1"/>
      </c>
      <c r="L57" s="45"/>
      <c r="M57" s="46"/>
      <c r="N57" s="76"/>
      <c r="O57" s="77"/>
      <c r="P57" s="6"/>
    </row>
    <row r="58" spans="1:16" ht="19.5" customHeight="1">
      <c r="A58" s="28">
        <f t="shared" si="0"/>
      </c>
      <c r="B58" s="47"/>
      <c r="C58" s="40"/>
      <c r="D58" s="41"/>
      <c r="E58" s="78"/>
      <c r="F58" s="79"/>
      <c r="G58" s="79"/>
      <c r="H58" s="80"/>
      <c r="I58" s="42"/>
      <c r="J58" s="43"/>
      <c r="K58" s="44">
        <f t="shared" si="1"/>
      </c>
      <c r="L58" s="45"/>
      <c r="M58" s="46"/>
      <c r="N58" s="76"/>
      <c r="O58" s="77"/>
      <c r="P58" s="6"/>
    </row>
    <row r="59" spans="1:16" ht="19.5" customHeight="1">
      <c r="A59" s="28">
        <f t="shared" si="0"/>
      </c>
      <c r="B59" s="47"/>
      <c r="C59" s="40"/>
      <c r="D59" s="41"/>
      <c r="E59" s="78"/>
      <c r="F59" s="79"/>
      <c r="G59" s="79"/>
      <c r="H59" s="80"/>
      <c r="I59" s="42"/>
      <c r="J59" s="43"/>
      <c r="K59" s="44">
        <f t="shared" si="1"/>
      </c>
      <c r="L59" s="45"/>
      <c r="M59" s="46"/>
      <c r="N59" s="76"/>
      <c r="O59" s="77"/>
      <c r="P59" s="6"/>
    </row>
    <row r="60" spans="1:16" ht="19.5" customHeight="1">
      <c r="A60" s="28">
        <f t="shared" si="0"/>
      </c>
      <c r="B60" s="47"/>
      <c r="C60" s="40"/>
      <c r="D60" s="41"/>
      <c r="E60" s="78"/>
      <c r="F60" s="79"/>
      <c r="G60" s="79"/>
      <c r="H60" s="80"/>
      <c r="I60" s="42"/>
      <c r="J60" s="43"/>
      <c r="K60" s="44">
        <f t="shared" si="1"/>
      </c>
      <c r="L60" s="45"/>
      <c r="M60" s="46"/>
      <c r="N60" s="76"/>
      <c r="O60" s="77"/>
      <c r="P60" s="6"/>
    </row>
    <row r="61" spans="1:16" ht="19.5" customHeight="1">
      <c r="A61" s="28">
        <f t="shared" si="0"/>
      </c>
      <c r="B61" s="47"/>
      <c r="C61" s="40"/>
      <c r="D61" s="41"/>
      <c r="E61" s="49"/>
      <c r="F61" s="50"/>
      <c r="G61" s="50"/>
      <c r="H61" s="51"/>
      <c r="I61" s="42"/>
      <c r="J61" s="43"/>
      <c r="K61" s="44">
        <f t="shared" si="1"/>
      </c>
      <c r="L61" s="45"/>
      <c r="M61" s="46"/>
      <c r="N61" s="76"/>
      <c r="O61" s="77"/>
      <c r="P61" s="6"/>
    </row>
    <row r="62" spans="1:16" ht="19.5" customHeight="1">
      <c r="A62" s="28">
        <f t="shared" si="0"/>
      </c>
      <c r="B62" s="47"/>
      <c r="C62" s="40"/>
      <c r="D62" s="41"/>
      <c r="E62" s="49"/>
      <c r="F62" s="50"/>
      <c r="G62" s="50"/>
      <c r="H62" s="51"/>
      <c r="I62" s="42"/>
      <c r="J62" s="43"/>
      <c r="K62" s="44">
        <f t="shared" si="1"/>
      </c>
      <c r="L62" s="45"/>
      <c r="M62" s="46"/>
      <c r="N62" s="76"/>
      <c r="O62" s="77"/>
      <c r="P62" s="6"/>
    </row>
    <row r="63" spans="1:16" ht="19.5" customHeight="1">
      <c r="A63" s="28">
        <f t="shared" si="0"/>
      </c>
      <c r="B63" s="47"/>
      <c r="C63" s="40"/>
      <c r="D63" s="41"/>
      <c r="E63" s="49"/>
      <c r="F63" s="50"/>
      <c r="G63" s="50"/>
      <c r="H63" s="51"/>
      <c r="I63" s="42"/>
      <c r="J63" s="43"/>
      <c r="K63" s="44">
        <f t="shared" si="1"/>
      </c>
      <c r="L63" s="45"/>
      <c r="M63" s="46"/>
      <c r="N63" s="76"/>
      <c r="O63" s="77"/>
      <c r="P63" s="6"/>
    </row>
    <row r="64" spans="1:16" ht="19.5" customHeight="1">
      <c r="A64" s="28">
        <f t="shared" si="0"/>
      </c>
      <c r="B64" s="47"/>
      <c r="C64" s="40"/>
      <c r="D64" s="41"/>
      <c r="E64" s="49"/>
      <c r="F64" s="50"/>
      <c r="G64" s="50"/>
      <c r="H64" s="51"/>
      <c r="I64" s="42"/>
      <c r="J64" s="43"/>
      <c r="K64" s="44">
        <f t="shared" si="1"/>
      </c>
      <c r="L64" s="45"/>
      <c r="M64" s="46"/>
      <c r="N64" s="76"/>
      <c r="O64" s="77"/>
      <c r="P64" s="6"/>
    </row>
    <row r="65" spans="1:16" ht="19.5" customHeight="1">
      <c r="A65" s="28">
        <f t="shared" si="0"/>
      </c>
      <c r="B65" s="47"/>
      <c r="C65" s="40"/>
      <c r="D65" s="41"/>
      <c r="E65" s="49"/>
      <c r="F65" s="50"/>
      <c r="G65" s="50"/>
      <c r="H65" s="51"/>
      <c r="I65" s="42"/>
      <c r="J65" s="43"/>
      <c r="K65" s="44">
        <f t="shared" si="1"/>
      </c>
      <c r="L65" s="45"/>
      <c r="M65" s="46"/>
      <c r="N65" s="76"/>
      <c r="O65" s="77"/>
      <c r="P65" s="6"/>
    </row>
    <row r="66" spans="1:16" ht="19.5" customHeight="1">
      <c r="A66" s="28">
        <f t="shared" si="0"/>
      </c>
      <c r="B66" s="47"/>
      <c r="C66" s="40"/>
      <c r="D66" s="41"/>
      <c r="E66" s="49"/>
      <c r="F66" s="50"/>
      <c r="G66" s="50"/>
      <c r="H66" s="51"/>
      <c r="I66" s="42"/>
      <c r="J66" s="43"/>
      <c r="K66" s="44">
        <f t="shared" si="1"/>
      </c>
      <c r="L66" s="45"/>
      <c r="M66" s="46"/>
      <c r="N66" s="76"/>
      <c r="O66" s="77"/>
      <c r="P66" s="6"/>
    </row>
    <row r="67" spans="1:16" ht="19.5" customHeight="1">
      <c r="A67" s="28">
        <f t="shared" si="0"/>
      </c>
      <c r="B67" s="47"/>
      <c r="C67" s="40"/>
      <c r="D67" s="41"/>
      <c r="E67" s="49"/>
      <c r="F67" s="50"/>
      <c r="G67" s="50"/>
      <c r="H67" s="51"/>
      <c r="I67" s="42"/>
      <c r="J67" s="43"/>
      <c r="K67" s="44">
        <f t="shared" si="1"/>
      </c>
      <c r="L67" s="45"/>
      <c r="M67" s="46"/>
      <c r="N67" s="76"/>
      <c r="O67" s="77"/>
      <c r="P67" s="6"/>
    </row>
    <row r="68" spans="1:16" ht="19.5" customHeight="1">
      <c r="A68" s="28">
        <f t="shared" si="0"/>
      </c>
      <c r="B68" s="47"/>
      <c r="C68" s="40"/>
      <c r="D68" s="41"/>
      <c r="E68" s="49"/>
      <c r="F68" s="50"/>
      <c r="G68" s="50"/>
      <c r="H68" s="51"/>
      <c r="I68" s="42"/>
      <c r="J68" s="43"/>
      <c r="K68" s="44">
        <f t="shared" si="1"/>
      </c>
      <c r="L68" s="45"/>
      <c r="M68" s="46"/>
      <c r="N68" s="76"/>
      <c r="O68" s="77"/>
      <c r="P68" s="6"/>
    </row>
    <row r="69" spans="1:16" ht="19.5" customHeight="1">
      <c r="A69" s="28">
        <f t="shared" si="0"/>
      </c>
      <c r="B69" s="47"/>
      <c r="C69" s="40"/>
      <c r="D69" s="41"/>
      <c r="E69" s="49"/>
      <c r="F69" s="50"/>
      <c r="G69" s="50"/>
      <c r="H69" s="51"/>
      <c r="I69" s="42"/>
      <c r="J69" s="43"/>
      <c r="K69" s="44">
        <f t="shared" si="1"/>
      </c>
      <c r="L69" s="45"/>
      <c r="M69" s="46"/>
      <c r="N69" s="76"/>
      <c r="O69" s="77"/>
      <c r="P69" s="6"/>
    </row>
    <row r="70" spans="1:16" ht="19.5" customHeight="1">
      <c r="A70" s="28">
        <f aca="true" t="shared" si="2" ref="A70:A85">IF(D70="",IF(C70="","",VLOOKUP(C70,$D$92:$E$95,2,FALSE)),VLOOKUP(D70,$D$98:$E$108,2,FALSE))</f>
      </c>
      <c r="B70" s="47"/>
      <c r="C70" s="40"/>
      <c r="D70" s="41"/>
      <c r="E70" s="49"/>
      <c r="F70" s="50"/>
      <c r="G70" s="50"/>
      <c r="H70" s="51"/>
      <c r="I70" s="42"/>
      <c r="J70" s="43"/>
      <c r="K70" s="44">
        <f t="shared" si="1"/>
      </c>
      <c r="L70" s="45"/>
      <c r="M70" s="46"/>
      <c r="N70" s="76"/>
      <c r="O70" s="77"/>
      <c r="P70" s="6"/>
    </row>
    <row r="71" spans="1:16" ht="19.5" customHeight="1">
      <c r="A71" s="28">
        <f t="shared" si="2"/>
      </c>
      <c r="B71" s="47"/>
      <c r="C71" s="40"/>
      <c r="D71" s="41"/>
      <c r="E71" s="49"/>
      <c r="F71" s="50"/>
      <c r="G71" s="50"/>
      <c r="H71" s="51"/>
      <c r="I71" s="42"/>
      <c r="J71" s="43"/>
      <c r="K71" s="44">
        <f t="shared" si="1"/>
      </c>
      <c r="L71" s="45"/>
      <c r="M71" s="46"/>
      <c r="N71" s="76"/>
      <c r="O71" s="77"/>
      <c r="P71" s="6"/>
    </row>
    <row r="72" spans="1:16" ht="19.5" customHeight="1">
      <c r="A72" s="28">
        <f t="shared" si="2"/>
      </c>
      <c r="B72" s="47"/>
      <c r="C72" s="40"/>
      <c r="D72" s="41"/>
      <c r="E72" s="49"/>
      <c r="F72" s="50"/>
      <c r="G72" s="50"/>
      <c r="H72" s="51"/>
      <c r="I72" s="42"/>
      <c r="J72" s="43"/>
      <c r="K72" s="44">
        <f t="shared" si="1"/>
      </c>
      <c r="L72" s="45"/>
      <c r="M72" s="46"/>
      <c r="N72" s="76"/>
      <c r="O72" s="77"/>
      <c r="P72" s="6"/>
    </row>
    <row r="73" spans="1:16" ht="19.5" customHeight="1">
      <c r="A73" s="28">
        <f t="shared" si="2"/>
      </c>
      <c r="B73" s="47"/>
      <c r="C73" s="40"/>
      <c r="D73" s="41"/>
      <c r="E73" s="49"/>
      <c r="F73" s="50"/>
      <c r="G73" s="50"/>
      <c r="H73" s="51"/>
      <c r="I73" s="42"/>
      <c r="J73" s="43"/>
      <c r="K73" s="44">
        <f t="shared" si="1"/>
      </c>
      <c r="L73" s="45"/>
      <c r="M73" s="46"/>
      <c r="N73" s="76"/>
      <c r="O73" s="77"/>
      <c r="P73" s="6"/>
    </row>
    <row r="74" spans="1:16" ht="19.5" customHeight="1">
      <c r="A74" s="28">
        <f t="shared" si="2"/>
      </c>
      <c r="B74" s="47"/>
      <c r="C74" s="40"/>
      <c r="D74" s="41"/>
      <c r="E74" s="49"/>
      <c r="F74" s="50"/>
      <c r="G74" s="50"/>
      <c r="H74" s="51"/>
      <c r="I74" s="42"/>
      <c r="J74" s="43"/>
      <c r="K74" s="44">
        <f t="shared" si="1"/>
      </c>
      <c r="L74" s="45"/>
      <c r="M74" s="46"/>
      <c r="N74" s="76"/>
      <c r="O74" s="77"/>
      <c r="P74" s="6"/>
    </row>
    <row r="75" spans="1:16" ht="19.5" customHeight="1">
      <c r="A75" s="28">
        <f t="shared" si="2"/>
      </c>
      <c r="B75" s="47"/>
      <c r="C75" s="40"/>
      <c r="D75" s="41"/>
      <c r="E75" s="49"/>
      <c r="F75" s="50"/>
      <c r="G75" s="50"/>
      <c r="H75" s="51"/>
      <c r="I75" s="42"/>
      <c r="J75" s="43"/>
      <c r="K75" s="44">
        <f t="shared" si="1"/>
      </c>
      <c r="L75" s="45"/>
      <c r="M75" s="46"/>
      <c r="N75" s="76"/>
      <c r="O75" s="77"/>
      <c r="P75" s="6"/>
    </row>
    <row r="76" spans="1:16" ht="19.5" customHeight="1">
      <c r="A76" s="28">
        <f t="shared" si="2"/>
      </c>
      <c r="B76" s="47"/>
      <c r="C76" s="40"/>
      <c r="D76" s="41"/>
      <c r="E76" s="78"/>
      <c r="F76" s="79"/>
      <c r="G76" s="79"/>
      <c r="H76" s="80"/>
      <c r="I76" s="42"/>
      <c r="J76" s="43"/>
      <c r="K76" s="44">
        <f t="shared" si="1"/>
      </c>
      <c r="L76" s="45"/>
      <c r="M76" s="46"/>
      <c r="N76" s="76"/>
      <c r="O76" s="77"/>
      <c r="P76" s="6"/>
    </row>
    <row r="77" spans="1:16" ht="19.5" customHeight="1">
      <c r="A77" s="28">
        <f t="shared" si="2"/>
      </c>
      <c r="B77" s="47"/>
      <c r="C77" s="40"/>
      <c r="D77" s="41"/>
      <c r="E77" s="78"/>
      <c r="F77" s="79"/>
      <c r="G77" s="79"/>
      <c r="H77" s="80"/>
      <c r="I77" s="42"/>
      <c r="J77" s="43"/>
      <c r="K77" s="44">
        <f t="shared" si="1"/>
      </c>
      <c r="L77" s="45"/>
      <c r="M77" s="46"/>
      <c r="N77" s="76"/>
      <c r="O77" s="77"/>
      <c r="P77" s="6"/>
    </row>
    <row r="78" spans="1:16" ht="19.5" customHeight="1">
      <c r="A78" s="28">
        <f t="shared" si="2"/>
      </c>
      <c r="B78" s="47"/>
      <c r="C78" s="40"/>
      <c r="D78" s="41"/>
      <c r="E78" s="78"/>
      <c r="F78" s="79"/>
      <c r="G78" s="79"/>
      <c r="H78" s="80"/>
      <c r="I78" s="42"/>
      <c r="J78" s="43"/>
      <c r="K78" s="44">
        <f t="shared" si="1"/>
      </c>
      <c r="L78" s="45"/>
      <c r="M78" s="46"/>
      <c r="N78" s="76"/>
      <c r="O78" s="77"/>
      <c r="P78" s="6"/>
    </row>
    <row r="79" spans="1:16" ht="19.5" customHeight="1">
      <c r="A79" s="28">
        <f t="shared" si="2"/>
      </c>
      <c r="B79" s="47"/>
      <c r="C79" s="40"/>
      <c r="D79" s="41"/>
      <c r="E79" s="78"/>
      <c r="F79" s="79"/>
      <c r="G79" s="79"/>
      <c r="H79" s="80"/>
      <c r="I79" s="42"/>
      <c r="J79" s="43"/>
      <c r="K79" s="44">
        <f t="shared" si="1"/>
      </c>
      <c r="L79" s="45"/>
      <c r="M79" s="46"/>
      <c r="N79" s="76"/>
      <c r="O79" s="77"/>
      <c r="P79" s="6"/>
    </row>
    <row r="80" spans="1:16" ht="19.5" customHeight="1">
      <c r="A80" s="28">
        <f t="shared" si="2"/>
      </c>
      <c r="B80" s="47"/>
      <c r="C80" s="40"/>
      <c r="D80" s="41"/>
      <c r="E80" s="78"/>
      <c r="F80" s="79"/>
      <c r="G80" s="79"/>
      <c r="H80" s="80"/>
      <c r="I80" s="42"/>
      <c r="J80" s="43"/>
      <c r="K80" s="44">
        <f t="shared" si="1"/>
      </c>
      <c r="L80" s="45"/>
      <c r="M80" s="46"/>
      <c r="N80" s="76"/>
      <c r="O80" s="77"/>
      <c r="P80" s="6"/>
    </row>
    <row r="81" spans="1:16" ht="19.5" customHeight="1">
      <c r="A81" s="28">
        <f t="shared" si="2"/>
      </c>
      <c r="B81" s="47"/>
      <c r="C81" s="40"/>
      <c r="D81" s="41"/>
      <c r="E81" s="78"/>
      <c r="F81" s="79"/>
      <c r="G81" s="79"/>
      <c r="H81" s="80"/>
      <c r="I81" s="42"/>
      <c r="J81" s="43"/>
      <c r="K81" s="44">
        <f t="shared" si="1"/>
      </c>
      <c r="L81" s="45"/>
      <c r="M81" s="46"/>
      <c r="N81" s="76"/>
      <c r="O81" s="77"/>
      <c r="P81" s="6"/>
    </row>
    <row r="82" spans="1:16" ht="19.5" customHeight="1">
      <c r="A82" s="28">
        <f t="shared" si="2"/>
      </c>
      <c r="B82" s="53"/>
      <c r="C82" s="40"/>
      <c r="D82" s="40"/>
      <c r="E82" s="94"/>
      <c r="F82" s="94"/>
      <c r="G82" s="94"/>
      <c r="H82" s="95"/>
      <c r="I82" s="54"/>
      <c r="J82" s="55"/>
      <c r="K82" s="44">
        <f t="shared" si="1"/>
      </c>
      <c r="L82" s="52"/>
      <c r="M82" s="56"/>
      <c r="N82" s="76"/>
      <c r="O82" s="77"/>
      <c r="P82" s="6"/>
    </row>
    <row r="83" spans="1:16" ht="19.5" customHeight="1">
      <c r="A83" s="28">
        <f t="shared" si="2"/>
      </c>
      <c r="B83" s="53"/>
      <c r="C83" s="40"/>
      <c r="D83" s="40"/>
      <c r="E83" s="94"/>
      <c r="F83" s="94"/>
      <c r="G83" s="94"/>
      <c r="H83" s="95"/>
      <c r="I83" s="54"/>
      <c r="J83" s="55"/>
      <c r="K83" s="44">
        <f t="shared" si="1"/>
      </c>
      <c r="L83" s="52"/>
      <c r="M83" s="56"/>
      <c r="N83" s="76"/>
      <c r="O83" s="77"/>
      <c r="P83" s="6"/>
    </row>
    <row r="84" spans="1:16" ht="19.5" customHeight="1">
      <c r="A84" s="28">
        <f t="shared" si="2"/>
      </c>
      <c r="B84" s="53"/>
      <c r="C84" s="40"/>
      <c r="D84" s="40"/>
      <c r="E84" s="94"/>
      <c r="F84" s="94"/>
      <c r="G84" s="94"/>
      <c r="H84" s="95"/>
      <c r="I84" s="54"/>
      <c r="J84" s="55"/>
      <c r="K84" s="44">
        <f t="shared" si="1"/>
      </c>
      <c r="L84" s="52"/>
      <c r="M84" s="56"/>
      <c r="N84" s="76"/>
      <c r="O84" s="77"/>
      <c r="P84" s="6"/>
    </row>
    <row r="85" spans="1:16" ht="19.5" customHeight="1" thickBot="1">
      <c r="A85" s="28">
        <f t="shared" si="2"/>
      </c>
      <c r="B85" s="57"/>
      <c r="C85" s="58"/>
      <c r="D85" s="58"/>
      <c r="E85" s="99"/>
      <c r="F85" s="99"/>
      <c r="G85" s="99"/>
      <c r="H85" s="100"/>
      <c r="I85" s="59"/>
      <c r="J85" s="60"/>
      <c r="K85" s="44">
        <f t="shared" si="1"/>
      </c>
      <c r="L85" s="61"/>
      <c r="M85" s="62"/>
      <c r="N85" s="101"/>
      <c r="O85" s="102"/>
      <c r="P85" s="6"/>
    </row>
    <row r="86" spans="2:16" ht="25.5" customHeight="1" thickBot="1">
      <c r="B86" s="96" t="s">
        <v>18</v>
      </c>
      <c r="C86" s="90"/>
      <c r="D86" s="90"/>
      <c r="E86" s="90"/>
      <c r="F86" s="90"/>
      <c r="G86" s="90"/>
      <c r="H86" s="91"/>
      <c r="I86" s="63">
        <f>SUM(I6:I85)</f>
        <v>0</v>
      </c>
      <c r="J86" s="63">
        <f>SUM(J6:J85)</f>
        <v>0</v>
      </c>
      <c r="K86" s="63">
        <f>I86-J86</f>
        <v>0</v>
      </c>
      <c r="L86" s="64"/>
      <c r="M86" s="65"/>
      <c r="N86" s="97"/>
      <c r="O86" s="98"/>
      <c r="P86" s="6"/>
    </row>
    <row r="87" spans="2:16" ht="25.5" customHeight="1">
      <c r="B87" s="21" t="s">
        <v>83</v>
      </c>
      <c r="M87" s="83"/>
      <c r="N87" s="83"/>
      <c r="O87" s="83"/>
      <c r="P87" s="3"/>
    </row>
    <row r="88" spans="2:16" ht="25.5" customHeight="1">
      <c r="B88" s="21" t="s">
        <v>85</v>
      </c>
      <c r="M88" s="3"/>
      <c r="N88" s="3"/>
      <c r="O88" s="3"/>
      <c r="P88" s="3"/>
    </row>
    <row r="89" ht="25.5" customHeight="1">
      <c r="B89" s="66" t="s">
        <v>23</v>
      </c>
    </row>
    <row r="90" ht="25.5" customHeight="1">
      <c r="B90" s="21" t="s">
        <v>84</v>
      </c>
    </row>
    <row r="91" spans="2:15" ht="25.5" customHeight="1">
      <c r="B91" s="83" t="s">
        <v>86</v>
      </c>
      <c r="C91" s="107"/>
      <c r="D91" s="67" t="s">
        <v>9</v>
      </c>
      <c r="E91" s="68" t="s">
        <v>78</v>
      </c>
      <c r="F91" s="108" t="s">
        <v>17</v>
      </c>
      <c r="G91" s="108"/>
      <c r="H91" s="108"/>
      <c r="I91" s="108"/>
      <c r="J91" s="108"/>
      <c r="K91" s="108"/>
      <c r="L91" s="108"/>
      <c r="M91" s="108"/>
      <c r="N91" s="108"/>
      <c r="O91" s="108"/>
    </row>
    <row r="92" spans="2:15" ht="25.5" customHeight="1">
      <c r="B92" s="83"/>
      <c r="C92" s="107"/>
      <c r="D92" s="69">
        <v>1</v>
      </c>
      <c r="E92" s="70" t="s">
        <v>73</v>
      </c>
      <c r="F92" s="103" t="s">
        <v>76</v>
      </c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 ht="25.5" customHeight="1">
      <c r="B93" s="83"/>
      <c r="C93" s="107"/>
      <c r="D93" s="69">
        <v>2</v>
      </c>
      <c r="E93" s="70" t="s">
        <v>74</v>
      </c>
      <c r="F93" s="103" t="s">
        <v>81</v>
      </c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 ht="25.5" customHeight="1">
      <c r="B94" s="83"/>
      <c r="C94" s="107"/>
      <c r="D94" s="69">
        <v>3</v>
      </c>
      <c r="E94" s="70" t="s">
        <v>75</v>
      </c>
      <c r="F94" s="103" t="s">
        <v>94</v>
      </c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 ht="25.5" customHeight="1">
      <c r="B95" s="83"/>
      <c r="C95" s="107"/>
      <c r="D95" s="69">
        <v>4</v>
      </c>
      <c r="E95" s="70" t="s">
        <v>77</v>
      </c>
      <c r="F95" s="103" t="s">
        <v>96</v>
      </c>
      <c r="G95" s="103"/>
      <c r="H95" s="103"/>
      <c r="I95" s="103"/>
      <c r="J95" s="103"/>
      <c r="K95" s="103"/>
      <c r="L95" s="103"/>
      <c r="M95" s="103"/>
      <c r="N95" s="103"/>
      <c r="O95" s="103"/>
    </row>
    <row r="96" ht="25.5" customHeight="1">
      <c r="B96" s="48"/>
    </row>
    <row r="97" spans="2:15" ht="25.5" customHeight="1">
      <c r="B97" s="83" t="s">
        <v>87</v>
      </c>
      <c r="C97" s="107"/>
      <c r="D97" s="67" t="s">
        <v>9</v>
      </c>
      <c r="E97" s="68" t="s">
        <v>79</v>
      </c>
      <c r="F97" s="108" t="s">
        <v>17</v>
      </c>
      <c r="G97" s="108"/>
      <c r="H97" s="108"/>
      <c r="I97" s="108"/>
      <c r="J97" s="108"/>
      <c r="K97" s="108"/>
      <c r="L97" s="108"/>
      <c r="M97" s="108"/>
      <c r="N97" s="108"/>
      <c r="O97" s="108"/>
    </row>
    <row r="98" spans="2:15" ht="25.5" customHeight="1">
      <c r="B98" s="83"/>
      <c r="C98" s="107"/>
      <c r="D98" s="69">
        <v>1</v>
      </c>
      <c r="E98" s="70" t="s">
        <v>10</v>
      </c>
      <c r="F98" s="103" t="s">
        <v>20</v>
      </c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 ht="25.5" customHeight="1">
      <c r="B99" s="83"/>
      <c r="C99" s="107"/>
      <c r="D99" s="69">
        <v>2</v>
      </c>
      <c r="E99" s="70" t="s">
        <v>19</v>
      </c>
      <c r="F99" s="103" t="s">
        <v>21</v>
      </c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 ht="25.5" customHeight="1">
      <c r="B100" s="83"/>
      <c r="C100" s="107"/>
      <c r="D100" s="69">
        <v>3</v>
      </c>
      <c r="E100" s="70" t="s">
        <v>22</v>
      </c>
      <c r="F100" s="103" t="s">
        <v>25</v>
      </c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 ht="25.5" customHeight="1">
      <c r="B101" s="83"/>
      <c r="C101" s="107"/>
      <c r="D101" s="69">
        <v>4</v>
      </c>
      <c r="E101" s="70" t="s">
        <v>11</v>
      </c>
      <c r="F101" s="104" t="s">
        <v>12</v>
      </c>
      <c r="G101" s="105"/>
      <c r="H101" s="105"/>
      <c r="I101" s="105"/>
      <c r="J101" s="105"/>
      <c r="K101" s="105"/>
      <c r="L101" s="105"/>
      <c r="M101" s="105"/>
      <c r="N101" s="105"/>
      <c r="O101" s="106"/>
    </row>
    <row r="102" spans="2:15" ht="25.5" customHeight="1">
      <c r="B102" s="83"/>
      <c r="C102" s="107"/>
      <c r="D102" s="69">
        <v>5</v>
      </c>
      <c r="E102" s="70" t="s">
        <v>24</v>
      </c>
      <c r="F102" s="103" t="s">
        <v>26</v>
      </c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 ht="25.5" customHeight="1">
      <c r="B103" s="83"/>
      <c r="C103" s="107"/>
      <c r="D103" s="69">
        <v>6</v>
      </c>
      <c r="E103" s="70" t="s">
        <v>27</v>
      </c>
      <c r="F103" s="103" t="s">
        <v>28</v>
      </c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 ht="25.5" customHeight="1">
      <c r="B104" s="83"/>
      <c r="C104" s="107"/>
      <c r="D104" s="69">
        <v>7</v>
      </c>
      <c r="E104" s="70" t="s">
        <v>29</v>
      </c>
      <c r="F104" s="103" t="s">
        <v>30</v>
      </c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 ht="25.5" customHeight="1">
      <c r="B105" s="83"/>
      <c r="C105" s="107"/>
      <c r="D105" s="69">
        <v>8</v>
      </c>
      <c r="E105" s="70" t="s">
        <v>31</v>
      </c>
      <c r="F105" s="103" t="s">
        <v>32</v>
      </c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 ht="25.5" customHeight="1">
      <c r="B106" s="83"/>
      <c r="C106" s="107"/>
      <c r="D106" s="69">
        <v>9</v>
      </c>
      <c r="E106" s="70" t="s">
        <v>15</v>
      </c>
      <c r="F106" s="103" t="s">
        <v>13</v>
      </c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 ht="25.5" customHeight="1">
      <c r="B107" s="83"/>
      <c r="C107" s="107"/>
      <c r="D107" s="69">
        <v>10</v>
      </c>
      <c r="E107" s="70" t="s">
        <v>16</v>
      </c>
      <c r="F107" s="103" t="s">
        <v>14</v>
      </c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 ht="25.5" customHeight="1">
      <c r="B108" s="83"/>
      <c r="C108" s="107"/>
      <c r="D108" s="69">
        <v>11</v>
      </c>
      <c r="E108" s="68" t="s">
        <v>74</v>
      </c>
      <c r="F108" s="103" t="s">
        <v>102</v>
      </c>
      <c r="G108" s="103"/>
      <c r="H108" s="103"/>
      <c r="I108" s="103"/>
      <c r="J108" s="103"/>
      <c r="K108" s="103"/>
      <c r="L108" s="103"/>
      <c r="M108" s="103"/>
      <c r="N108" s="103"/>
      <c r="O108" s="103"/>
    </row>
  </sheetData>
  <sheetProtection/>
  <mergeCells count="173">
    <mergeCell ref="F98:O98"/>
    <mergeCell ref="F99:O99"/>
    <mergeCell ref="F100:O100"/>
    <mergeCell ref="F102:O102"/>
    <mergeCell ref="F103:O103"/>
    <mergeCell ref="F104:O104"/>
    <mergeCell ref="B97:C108"/>
    <mergeCell ref="F91:O91"/>
    <mergeCell ref="F92:O92"/>
    <mergeCell ref="F93:O93"/>
    <mergeCell ref="F94:O94"/>
    <mergeCell ref="F95:O95"/>
    <mergeCell ref="F97:O97"/>
    <mergeCell ref="F105:O105"/>
    <mergeCell ref="F106:O106"/>
    <mergeCell ref="F107:O107"/>
    <mergeCell ref="N37:O37"/>
    <mergeCell ref="E49:H49"/>
    <mergeCell ref="N49:O49"/>
    <mergeCell ref="E46:H46"/>
    <mergeCell ref="N46:O46"/>
    <mergeCell ref="B91:C95"/>
    <mergeCell ref="N41:O41"/>
    <mergeCell ref="E48:H48"/>
    <mergeCell ref="N48:O48"/>
    <mergeCell ref="E44:H44"/>
    <mergeCell ref="F108:O108"/>
    <mergeCell ref="F101:O101"/>
    <mergeCell ref="E81:H81"/>
    <mergeCell ref="N81:O81"/>
    <mergeCell ref="E27:H27"/>
    <mergeCell ref="E42:H42"/>
    <mergeCell ref="N42:O42"/>
    <mergeCell ref="E43:H43"/>
    <mergeCell ref="N27:O27"/>
    <mergeCell ref="N43:O43"/>
    <mergeCell ref="N12:O12"/>
    <mergeCell ref="E9:H9"/>
    <mergeCell ref="N9:O9"/>
    <mergeCell ref="E10:H10"/>
    <mergeCell ref="N10:O10"/>
    <mergeCell ref="E13:H13"/>
    <mergeCell ref="N11:O11"/>
    <mergeCell ref="E12:H12"/>
    <mergeCell ref="E39:H39"/>
    <mergeCell ref="N39:O39"/>
    <mergeCell ref="E36:H36"/>
    <mergeCell ref="N36:O36"/>
    <mergeCell ref="E37:H37"/>
    <mergeCell ref="E47:H47"/>
    <mergeCell ref="N47:O47"/>
    <mergeCell ref="E40:H40"/>
    <mergeCell ref="N40:O40"/>
    <mergeCell ref="E41:H41"/>
    <mergeCell ref="E16:H16"/>
    <mergeCell ref="N29:O29"/>
    <mergeCell ref="E34:H34"/>
    <mergeCell ref="N34:O34"/>
    <mergeCell ref="E35:H35"/>
    <mergeCell ref="N35:O35"/>
    <mergeCell ref="E33:H33"/>
    <mergeCell ref="N33:O33"/>
    <mergeCell ref="E32:H32"/>
    <mergeCell ref="N32:O32"/>
    <mergeCell ref="N7:O7"/>
    <mergeCell ref="E8:H8"/>
    <mergeCell ref="N8:O8"/>
    <mergeCell ref="E7:H7"/>
    <mergeCell ref="E15:H15"/>
    <mergeCell ref="N15:O15"/>
    <mergeCell ref="N13:O13"/>
    <mergeCell ref="E14:H14"/>
    <mergeCell ref="N14:O14"/>
    <mergeCell ref="E11:H11"/>
    <mergeCell ref="E31:H31"/>
    <mergeCell ref="N31:O31"/>
    <mergeCell ref="E28:H28"/>
    <mergeCell ref="N28:O28"/>
    <mergeCell ref="E29:H29"/>
    <mergeCell ref="N85:O85"/>
    <mergeCell ref="N84:O84"/>
    <mergeCell ref="E84:H84"/>
    <mergeCell ref="E38:H38"/>
    <mergeCell ref="N38:O38"/>
    <mergeCell ref="E18:H18"/>
    <mergeCell ref="N18:O18"/>
    <mergeCell ref="N25:O25"/>
    <mergeCell ref="E26:H26"/>
    <mergeCell ref="N26:O26"/>
    <mergeCell ref="E30:H30"/>
    <mergeCell ref="N30:O30"/>
    <mergeCell ref="N21:O21"/>
    <mergeCell ref="E22:H22"/>
    <mergeCell ref="N22:O22"/>
    <mergeCell ref="M87:O87"/>
    <mergeCell ref="E5:H5"/>
    <mergeCell ref="E6:H6"/>
    <mergeCell ref="N82:O82"/>
    <mergeCell ref="E83:H83"/>
    <mergeCell ref="N83:O83"/>
    <mergeCell ref="E82:H82"/>
    <mergeCell ref="B86:H86"/>
    <mergeCell ref="N86:O86"/>
    <mergeCell ref="E85:H85"/>
    <mergeCell ref="E17:H17"/>
    <mergeCell ref="N17:O17"/>
    <mergeCell ref="E19:H19"/>
    <mergeCell ref="E21:H21"/>
    <mergeCell ref="E23:H23"/>
    <mergeCell ref="E25:H25"/>
    <mergeCell ref="N19:O19"/>
    <mergeCell ref="E20:H20"/>
    <mergeCell ref="N20:O20"/>
    <mergeCell ref="N23:O23"/>
    <mergeCell ref="H2:N2"/>
    <mergeCell ref="N5:O5"/>
    <mergeCell ref="N6:O6"/>
    <mergeCell ref="N16:O16"/>
    <mergeCell ref="M3:N3"/>
    <mergeCell ref="E55:H55"/>
    <mergeCell ref="N55:O55"/>
    <mergeCell ref="E24:H24"/>
    <mergeCell ref="N24:O24"/>
    <mergeCell ref="N53:O53"/>
    <mergeCell ref="N44:O44"/>
    <mergeCell ref="E45:H45"/>
    <mergeCell ref="N45:O45"/>
    <mergeCell ref="E52:H52"/>
    <mergeCell ref="N52:O52"/>
    <mergeCell ref="E53:H53"/>
    <mergeCell ref="E50:H50"/>
    <mergeCell ref="N50:O50"/>
    <mergeCell ref="E51:H51"/>
    <mergeCell ref="N51:O51"/>
    <mergeCell ref="C1:D1"/>
    <mergeCell ref="F1:H1"/>
    <mergeCell ref="E79:H79"/>
    <mergeCell ref="N79:O79"/>
    <mergeCell ref="E56:H56"/>
    <mergeCell ref="N56:O56"/>
    <mergeCell ref="E57:H57"/>
    <mergeCell ref="N57:O57"/>
    <mergeCell ref="E54:H54"/>
    <mergeCell ref="N54:O54"/>
    <mergeCell ref="E76:H76"/>
    <mergeCell ref="N76:O76"/>
    <mergeCell ref="E58:H58"/>
    <mergeCell ref="N58:O58"/>
    <mergeCell ref="E59:H59"/>
    <mergeCell ref="N59:O59"/>
    <mergeCell ref="E60:H60"/>
    <mergeCell ref="N60:O60"/>
    <mergeCell ref="N61:O61"/>
    <mergeCell ref="N62:O62"/>
    <mergeCell ref="E80:H80"/>
    <mergeCell ref="N80:O80"/>
    <mergeCell ref="E77:H77"/>
    <mergeCell ref="N77:O77"/>
    <mergeCell ref="E78:H78"/>
    <mergeCell ref="N78:O78"/>
    <mergeCell ref="N63:O63"/>
    <mergeCell ref="N64:O64"/>
    <mergeCell ref="N65:O65"/>
    <mergeCell ref="N66:O66"/>
    <mergeCell ref="N67:O67"/>
    <mergeCell ref="N68:O68"/>
    <mergeCell ref="N75:O75"/>
    <mergeCell ref="N69:O69"/>
    <mergeCell ref="N70:O70"/>
    <mergeCell ref="N71:O71"/>
    <mergeCell ref="N72:O72"/>
    <mergeCell ref="N73:O73"/>
    <mergeCell ref="N74:O74"/>
  </mergeCells>
  <dataValidations count="3">
    <dataValidation type="list" allowBlank="1" showInputMessage="1" showErrorMessage="1" sqref="B1">
      <formula1>$R$3:$R$6</formula1>
    </dataValidation>
    <dataValidation type="list" allowBlank="1" showInputMessage="1" showErrorMessage="1" prompt="１　交付金&#10;２　積立金&#10;３　繰越金&#10;４　雑入" sqref="C6:C85">
      <formula1>$D$92:$D$95</formula1>
    </dataValidation>
    <dataValidation type="list" allowBlank="1" showInputMessage="1" showErrorMessage="1" prompt="１　個人配分金　２　役員報酬費　３　会議費・事務費&#10;４　水路・農道等の管理費　５　農用地維持管理費&#10;６　鳥獣害防止対策費　７　共同利用機械購入費&#10;８　共同利用施設整備費　９　多面的機能増進活動費&#10;１０　その他共同取組活動経費　１１　積立金" sqref="D6:D85">
      <formula1>$D$98:$D$109</formula1>
    </dataValidation>
  </dataValidations>
  <printOptions/>
  <pageMargins left="0.4330708661417323" right="0.35433070866141736" top="0.5905511811023623" bottom="0.4330708661417323" header="0.31496062992125984" footer="0.1968503937007874"/>
  <pageSetup horizontalDpi="600" verticalDpi="600" orientation="portrait" paperSize="9" scale="69" r:id="rId3"/>
  <headerFooter>
    <oddHeader>&amp;RNo&amp;P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8" zoomScaleSheetLayoutView="98" zoomScalePageLayoutView="0" workbookViewId="0" topLeftCell="A1">
      <selection activeCell="O9" sqref="O9"/>
    </sheetView>
  </sheetViews>
  <sheetFormatPr defaultColWidth="9.00390625" defaultRowHeight="15"/>
  <cols>
    <col min="1" max="1" width="5.421875" style="1" customWidth="1"/>
    <col min="2" max="10" width="7.140625" style="1" customWidth="1"/>
    <col min="11" max="11" width="9.57421875" style="1" customWidth="1"/>
    <col min="12" max="12" width="5.57421875" style="1" customWidth="1"/>
    <col min="13" max="13" width="7.140625" style="1" customWidth="1"/>
    <col min="14" max="16384" width="9.00390625" style="1" customWidth="1"/>
  </cols>
  <sheetData>
    <row r="1" spans="2:15" ht="17.25">
      <c r="B1" s="2"/>
      <c r="C1" s="2"/>
      <c r="D1" s="2"/>
      <c r="E1" s="2"/>
      <c r="F1" s="2"/>
      <c r="G1" s="148" t="s">
        <v>34</v>
      </c>
      <c r="H1" s="148"/>
      <c r="I1" s="148"/>
      <c r="J1" s="147" t="str">
        <f>'金銭出納簿'!K3&amp;'金銭出納簿'!L3&amp;'金銭出納簿'!M3&amp;'金銭出納簿'!O3</f>
        <v>○○町○○集落協定</v>
      </c>
      <c r="K1" s="147"/>
      <c r="L1" s="147"/>
      <c r="M1" s="147"/>
      <c r="N1" s="2"/>
      <c r="O1" s="2"/>
    </row>
    <row r="2" ht="4.5" customHeight="1">
      <c r="B2" s="3"/>
    </row>
    <row r="3" spans="5:15" ht="13.5">
      <c r="E3" s="4" t="s">
        <v>70</v>
      </c>
      <c r="F3" s="149">
        <f>DATE(O3,4,1)</f>
        <v>43922</v>
      </c>
      <c r="G3" s="150"/>
      <c r="H3" s="150"/>
      <c r="I3" s="5" t="s">
        <v>59</v>
      </c>
      <c r="J3" s="149">
        <f>F3+364</f>
        <v>44286</v>
      </c>
      <c r="K3" s="150"/>
      <c r="L3" s="150"/>
      <c r="M3" s="1" t="s">
        <v>69</v>
      </c>
      <c r="N3" s="16"/>
      <c r="O3" s="16">
        <f>VLOOKUP('金銭出納簿'!$G$2,'金銭出納簿'!$P$2:$Q$6,2,FALSE)</f>
        <v>2020</v>
      </c>
    </row>
    <row r="4" spans="2:15" ht="14.25">
      <c r="B4" s="119" t="s">
        <v>62</v>
      </c>
      <c r="C4" s="119"/>
      <c r="D4" s="6"/>
      <c r="E4" s="7"/>
      <c r="F4" s="7"/>
      <c r="G4" s="7"/>
      <c r="H4" s="7"/>
      <c r="I4" s="7"/>
      <c r="J4" s="7"/>
      <c r="K4" s="7"/>
      <c r="L4" s="119" t="s">
        <v>56</v>
      </c>
      <c r="M4" s="119"/>
      <c r="N4" s="7"/>
      <c r="O4" s="7"/>
    </row>
    <row r="5" spans="2:15" s="8" customFormat="1" ht="24.75" customHeight="1">
      <c r="B5" s="109" t="s">
        <v>35</v>
      </c>
      <c r="C5" s="109"/>
      <c r="D5" s="109"/>
      <c r="E5" s="109"/>
      <c r="F5" s="109"/>
      <c r="G5" s="109"/>
      <c r="H5" s="109" t="s">
        <v>36</v>
      </c>
      <c r="I5" s="109"/>
      <c r="J5" s="109"/>
      <c r="K5" s="109"/>
      <c r="L5" s="109"/>
      <c r="M5" s="109"/>
      <c r="O5" s="8">
        <f>IF('金銭出納簿'!B1="別口座に有",H7,0)</f>
        <v>0</v>
      </c>
    </row>
    <row r="6" spans="1:13" s="8" customFormat="1" ht="24.75" customHeight="1">
      <c r="A6" s="8">
        <v>1</v>
      </c>
      <c r="B6" s="109" t="s">
        <v>103</v>
      </c>
      <c r="C6" s="109"/>
      <c r="D6" s="109"/>
      <c r="E6" s="109"/>
      <c r="F6" s="109"/>
      <c r="G6" s="109"/>
      <c r="H6" s="143">
        <f>_xlfn.SUMIFS('金銭出納簿'!I:I,'金銭出納簿'!C:C,A6)</f>
        <v>0</v>
      </c>
      <c r="I6" s="143"/>
      <c r="J6" s="143"/>
      <c r="K6" s="143"/>
      <c r="L6" s="143"/>
      <c r="M6" s="143"/>
    </row>
    <row r="7" spans="1:13" s="8" customFormat="1" ht="24.75" customHeight="1">
      <c r="A7" s="8">
        <v>2</v>
      </c>
      <c r="B7" s="109" t="s">
        <v>104</v>
      </c>
      <c r="C7" s="109"/>
      <c r="D7" s="109"/>
      <c r="E7" s="109"/>
      <c r="F7" s="109"/>
      <c r="G7" s="109"/>
      <c r="H7" s="143">
        <f>'金銭出納簿'!E1</f>
        <v>0</v>
      </c>
      <c r="I7" s="143"/>
      <c r="J7" s="143"/>
      <c r="K7" s="143"/>
      <c r="L7" s="143"/>
      <c r="M7" s="143"/>
    </row>
    <row r="8" spans="1:13" s="8" customFormat="1" ht="24.75" customHeight="1">
      <c r="A8" s="8">
        <v>3</v>
      </c>
      <c r="B8" s="109" t="s">
        <v>105</v>
      </c>
      <c r="C8" s="109"/>
      <c r="D8" s="109"/>
      <c r="E8" s="109"/>
      <c r="F8" s="109"/>
      <c r="G8" s="109"/>
      <c r="H8" s="143">
        <f>IF('金銭出納簿'!B1="別口座に有",'金銭出納簿'!I1,_xlfn.SUMIFS('金銭出納簿'!I:I,'金銭出納簿'!C:C,A8))</f>
        <v>0</v>
      </c>
      <c r="I8" s="143"/>
      <c r="J8" s="143"/>
      <c r="K8" s="143"/>
      <c r="L8" s="143"/>
      <c r="M8" s="143"/>
    </row>
    <row r="9" spans="1:13" s="8" customFormat="1" ht="24.75" customHeight="1" thickBot="1">
      <c r="A9" s="8">
        <v>4</v>
      </c>
      <c r="B9" s="152" t="s">
        <v>37</v>
      </c>
      <c r="C9" s="152"/>
      <c r="D9" s="152"/>
      <c r="E9" s="152"/>
      <c r="F9" s="152"/>
      <c r="G9" s="152"/>
      <c r="H9" s="127">
        <f>_xlfn.SUMIFS('金銭出納簿'!I:I,'金銭出納簿'!C:C,A9)</f>
        <v>0</v>
      </c>
      <c r="I9" s="127"/>
      <c r="J9" s="127"/>
      <c r="K9" s="127"/>
      <c r="L9" s="127"/>
      <c r="M9" s="127"/>
    </row>
    <row r="10" spans="2:13" s="8" customFormat="1" ht="24.75" customHeight="1" thickTop="1">
      <c r="B10" s="121" t="s">
        <v>38</v>
      </c>
      <c r="C10" s="121"/>
      <c r="D10" s="121"/>
      <c r="E10" s="121"/>
      <c r="F10" s="121"/>
      <c r="G10" s="121"/>
      <c r="H10" s="153">
        <f>SUM(H6:H9)</f>
        <v>0</v>
      </c>
      <c r="I10" s="153"/>
      <c r="J10" s="153"/>
      <c r="K10" s="153"/>
      <c r="L10" s="153"/>
      <c r="M10" s="153"/>
    </row>
    <row r="11" ht="9.75" customHeight="1">
      <c r="B11" s="9"/>
    </row>
    <row r="12" spans="2:13" ht="14.25">
      <c r="B12" s="119" t="s">
        <v>61</v>
      </c>
      <c r="C12" s="119"/>
      <c r="D12" s="6"/>
      <c r="L12" s="111" t="s">
        <v>56</v>
      </c>
      <c r="M12" s="111"/>
    </row>
    <row r="13" spans="2:13" ht="24.75" customHeight="1">
      <c r="B13" s="109" t="s">
        <v>35</v>
      </c>
      <c r="C13" s="109"/>
      <c r="D13" s="109"/>
      <c r="E13" s="109"/>
      <c r="F13" s="109"/>
      <c r="G13" s="109" t="s">
        <v>39</v>
      </c>
      <c r="H13" s="109"/>
      <c r="I13" s="109"/>
      <c r="J13" s="109"/>
      <c r="K13" s="128" t="s">
        <v>36</v>
      </c>
      <c r="L13" s="129"/>
      <c r="M13" s="130"/>
    </row>
    <row r="14" spans="1:13" ht="24.75" customHeight="1">
      <c r="A14" s="1">
        <v>1</v>
      </c>
      <c r="B14" s="109" t="s">
        <v>40</v>
      </c>
      <c r="C14" s="109"/>
      <c r="D14" s="109"/>
      <c r="E14" s="109"/>
      <c r="F14" s="109"/>
      <c r="G14" s="142"/>
      <c r="H14" s="142"/>
      <c r="I14" s="142"/>
      <c r="J14" s="142"/>
      <c r="K14" s="122">
        <f>_xlfn.SUMIFS('金銭出納簿'!J:J,'金銭出納簿'!D:D,A14)</f>
        <v>0</v>
      </c>
      <c r="L14" s="123"/>
      <c r="M14" s="124"/>
    </row>
    <row r="15" spans="2:13" ht="24.75" customHeight="1">
      <c r="B15" s="109"/>
      <c r="C15" s="109"/>
      <c r="D15" s="109"/>
      <c r="E15" s="109"/>
      <c r="F15" s="109"/>
      <c r="G15" s="142"/>
      <c r="H15" s="142"/>
      <c r="I15" s="142"/>
      <c r="J15" s="142"/>
      <c r="K15" s="73" t="s">
        <v>106</v>
      </c>
      <c r="L15" s="74"/>
      <c r="M15" s="75" t="s">
        <v>107</v>
      </c>
    </row>
    <row r="16" spans="1:13" ht="24.75" customHeight="1">
      <c r="A16" s="1">
        <v>2</v>
      </c>
      <c r="B16" s="141" t="s">
        <v>41</v>
      </c>
      <c r="C16" s="146" t="s">
        <v>42</v>
      </c>
      <c r="D16" s="146"/>
      <c r="E16" s="146"/>
      <c r="F16" s="146"/>
      <c r="G16" s="142"/>
      <c r="H16" s="142"/>
      <c r="I16" s="142"/>
      <c r="J16" s="142"/>
      <c r="K16" s="122">
        <f>_xlfn.SUMIFS('金銭出納簿'!J:J,'金銭出納簿'!D:D,A16)</f>
        <v>0</v>
      </c>
      <c r="L16" s="123"/>
      <c r="M16" s="124"/>
    </row>
    <row r="17" spans="1:13" ht="24.75" customHeight="1">
      <c r="A17" s="1">
        <v>3</v>
      </c>
      <c r="B17" s="141"/>
      <c r="C17" s="146" t="s">
        <v>43</v>
      </c>
      <c r="D17" s="146"/>
      <c r="E17" s="146"/>
      <c r="F17" s="146"/>
      <c r="G17" s="142"/>
      <c r="H17" s="142"/>
      <c r="I17" s="142"/>
      <c r="J17" s="142"/>
      <c r="K17" s="122">
        <f>_xlfn.SUMIFS('金銭出納簿'!J:J,'金銭出納簿'!D:D,A17)</f>
        <v>0</v>
      </c>
      <c r="L17" s="123"/>
      <c r="M17" s="124"/>
    </row>
    <row r="18" spans="1:13" ht="24.75" customHeight="1">
      <c r="A18" s="1">
        <v>4</v>
      </c>
      <c r="B18" s="141"/>
      <c r="C18" s="137" t="s">
        <v>44</v>
      </c>
      <c r="D18" s="138"/>
      <c r="E18" s="138"/>
      <c r="F18" s="139"/>
      <c r="G18" s="142"/>
      <c r="H18" s="142"/>
      <c r="I18" s="142"/>
      <c r="J18" s="142"/>
      <c r="K18" s="122">
        <f>_xlfn.SUMIFS('金銭出納簿'!J:J,'金銭出納簿'!D:D,A18)</f>
        <v>0</v>
      </c>
      <c r="L18" s="123"/>
      <c r="M18" s="124"/>
    </row>
    <row r="19" spans="1:13" ht="24.75" customHeight="1">
      <c r="A19" s="1">
        <v>5</v>
      </c>
      <c r="B19" s="141"/>
      <c r="C19" s="141" t="s">
        <v>45</v>
      </c>
      <c r="D19" s="137" t="s">
        <v>45</v>
      </c>
      <c r="E19" s="138"/>
      <c r="F19" s="139"/>
      <c r="G19" s="142"/>
      <c r="H19" s="142"/>
      <c r="I19" s="142"/>
      <c r="J19" s="142"/>
      <c r="K19" s="122">
        <f>_xlfn.SUMIFS('金銭出納簿'!J:J,'金銭出納簿'!D:D,A19)</f>
        <v>0</v>
      </c>
      <c r="L19" s="123"/>
      <c r="M19" s="124"/>
    </row>
    <row r="20" spans="1:13" ht="24.75" customHeight="1">
      <c r="A20" s="1">
        <v>6</v>
      </c>
      <c r="B20" s="141"/>
      <c r="C20" s="141"/>
      <c r="D20" s="137" t="s">
        <v>46</v>
      </c>
      <c r="E20" s="138"/>
      <c r="F20" s="139"/>
      <c r="G20" s="142"/>
      <c r="H20" s="142"/>
      <c r="I20" s="142"/>
      <c r="J20" s="142"/>
      <c r="K20" s="122">
        <f>_xlfn.SUMIFS('金銭出納簿'!J:J,'金銭出納簿'!D:D,A20)</f>
        <v>0</v>
      </c>
      <c r="L20" s="123"/>
      <c r="M20" s="124"/>
    </row>
    <row r="21" spans="1:13" ht="24.75" customHeight="1">
      <c r="A21" s="1">
        <v>7</v>
      </c>
      <c r="B21" s="141"/>
      <c r="C21" s="141"/>
      <c r="D21" s="137" t="s">
        <v>47</v>
      </c>
      <c r="E21" s="138"/>
      <c r="F21" s="139"/>
      <c r="G21" s="142"/>
      <c r="H21" s="142"/>
      <c r="I21" s="142"/>
      <c r="J21" s="142"/>
      <c r="K21" s="122">
        <f>_xlfn.SUMIFS('金銭出納簿'!J:J,'金銭出納簿'!D:D,A21)</f>
        <v>0</v>
      </c>
      <c r="L21" s="123"/>
      <c r="M21" s="124"/>
    </row>
    <row r="22" spans="1:13" ht="24.75" customHeight="1">
      <c r="A22" s="1">
        <v>8</v>
      </c>
      <c r="B22" s="141"/>
      <c r="C22" s="141"/>
      <c r="D22" s="137" t="s">
        <v>48</v>
      </c>
      <c r="E22" s="138"/>
      <c r="F22" s="139"/>
      <c r="G22" s="142"/>
      <c r="H22" s="142"/>
      <c r="I22" s="142"/>
      <c r="J22" s="142"/>
      <c r="K22" s="122">
        <f>_xlfn.SUMIFS('金銭出納簿'!J:J,'金銭出納簿'!D:D,A22)</f>
        <v>0</v>
      </c>
      <c r="L22" s="123"/>
      <c r="M22" s="124"/>
    </row>
    <row r="23" spans="1:13" ht="24.75" customHeight="1">
      <c r="A23" s="1">
        <v>9</v>
      </c>
      <c r="B23" s="141"/>
      <c r="C23" s="146" t="s">
        <v>49</v>
      </c>
      <c r="D23" s="146"/>
      <c r="E23" s="146"/>
      <c r="F23" s="146"/>
      <c r="G23" s="142"/>
      <c r="H23" s="142"/>
      <c r="I23" s="142"/>
      <c r="J23" s="142"/>
      <c r="K23" s="122">
        <f>_xlfn.SUMIFS('金銭出納簿'!J:J,'金銭出納簿'!D:D,A23)</f>
        <v>0</v>
      </c>
      <c r="L23" s="123"/>
      <c r="M23" s="124"/>
    </row>
    <row r="24" spans="1:13" ht="24.75" customHeight="1">
      <c r="A24" s="1">
        <v>10</v>
      </c>
      <c r="B24" s="141"/>
      <c r="C24" s="146" t="s">
        <v>50</v>
      </c>
      <c r="D24" s="146"/>
      <c r="E24" s="146"/>
      <c r="F24" s="146"/>
      <c r="G24" s="142"/>
      <c r="H24" s="142"/>
      <c r="I24" s="142"/>
      <c r="J24" s="142"/>
      <c r="K24" s="122">
        <f>_xlfn.SUMIFS('金銭出納簿'!J:J,'金銭出納簿'!D:D,A24)</f>
        <v>0</v>
      </c>
      <c r="L24" s="123"/>
      <c r="M24" s="124"/>
    </row>
    <row r="25" spans="1:13" ht="24.75" customHeight="1">
      <c r="A25" s="1">
        <v>11</v>
      </c>
      <c r="B25" s="141"/>
      <c r="C25" s="146" t="s">
        <v>51</v>
      </c>
      <c r="D25" s="146"/>
      <c r="E25" s="146"/>
      <c r="F25" s="146"/>
      <c r="G25" s="142"/>
      <c r="H25" s="142"/>
      <c r="I25" s="142"/>
      <c r="J25" s="142"/>
      <c r="K25" s="122">
        <f>_xlfn.SUMIFS('金銭出納簿'!J:J,'金銭出納簿'!D:D,A25)+O5</f>
        <v>0</v>
      </c>
      <c r="L25" s="123"/>
      <c r="M25" s="124"/>
    </row>
    <row r="26" spans="2:13" ht="24.75" customHeight="1" thickBot="1">
      <c r="B26" s="144"/>
      <c r="C26" s="151" t="s">
        <v>52</v>
      </c>
      <c r="D26" s="151"/>
      <c r="E26" s="151"/>
      <c r="F26" s="151"/>
      <c r="G26" s="120"/>
      <c r="H26" s="120"/>
      <c r="I26" s="120"/>
      <c r="J26" s="120"/>
      <c r="K26" s="122">
        <f>H10-K14-SUM(K16:M25)</f>
        <v>0</v>
      </c>
      <c r="L26" s="123"/>
      <c r="M26" s="124"/>
    </row>
    <row r="27" spans="2:13" ht="24.75" customHeight="1" thickTop="1">
      <c r="B27" s="145" t="s">
        <v>53</v>
      </c>
      <c r="C27" s="145"/>
      <c r="D27" s="145"/>
      <c r="E27" s="145"/>
      <c r="F27" s="145"/>
      <c r="G27" s="121"/>
      <c r="H27" s="121"/>
      <c r="I27" s="121"/>
      <c r="J27" s="121"/>
      <c r="K27" s="114">
        <f>SUM(K16:K26)+K14</f>
        <v>0</v>
      </c>
      <c r="L27" s="115"/>
      <c r="M27" s="116"/>
    </row>
    <row r="28" spans="2:13" ht="14.25">
      <c r="B28" s="10"/>
      <c r="C28" s="10"/>
      <c r="D28" s="10"/>
      <c r="E28" s="10"/>
      <c r="F28" s="10"/>
      <c r="G28" s="11"/>
      <c r="H28" s="11"/>
      <c r="I28" s="11"/>
      <c r="J28" s="11"/>
      <c r="K28" s="12"/>
      <c r="L28" s="13"/>
      <c r="M28" s="13"/>
    </row>
    <row r="29" spans="2:14" ht="19.5" customHeight="1">
      <c r="B29" s="125" t="s">
        <v>54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7"/>
    </row>
    <row r="30" spans="2:14" ht="19.5" customHeight="1">
      <c r="B30" s="125" t="s">
        <v>60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7"/>
    </row>
    <row r="31" spans="2:14" ht="19.5" customHeight="1">
      <c r="B31" s="7" t="s">
        <v>55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2:13" ht="14.25" customHeight="1">
      <c r="L32" s="119" t="s">
        <v>56</v>
      </c>
      <c r="M32" s="119"/>
    </row>
    <row r="33" spans="2:13" ht="19.5" customHeight="1">
      <c r="B33" s="140"/>
      <c r="C33" s="140"/>
      <c r="D33" s="109" t="s">
        <v>109</v>
      </c>
      <c r="E33" s="109"/>
      <c r="F33" s="109" t="s">
        <v>110</v>
      </c>
      <c r="G33" s="109"/>
      <c r="H33" s="109" t="s">
        <v>111</v>
      </c>
      <c r="I33" s="109"/>
      <c r="J33" s="109" t="s">
        <v>112</v>
      </c>
      <c r="K33" s="109"/>
      <c r="L33" s="109" t="s">
        <v>113</v>
      </c>
      <c r="M33" s="109"/>
    </row>
    <row r="34" spans="2:13" ht="19.5" customHeight="1">
      <c r="B34" s="109" t="s">
        <v>57</v>
      </c>
      <c r="C34" s="109"/>
      <c r="D34" s="131"/>
      <c r="E34" s="132"/>
      <c r="F34" s="135"/>
      <c r="G34" s="135"/>
      <c r="H34" s="136"/>
      <c r="I34" s="136"/>
      <c r="J34" s="136"/>
      <c r="K34" s="136"/>
      <c r="L34" s="136"/>
      <c r="M34" s="136"/>
    </row>
    <row r="35" spans="2:13" ht="19.5" customHeight="1">
      <c r="B35" s="109" t="s">
        <v>58</v>
      </c>
      <c r="C35" s="109"/>
      <c r="D35" s="133">
        <f>D34</f>
        <v>0</v>
      </c>
      <c r="E35" s="134"/>
      <c r="F35" s="117">
        <f>D35+F34</f>
        <v>0</v>
      </c>
      <c r="G35" s="118"/>
      <c r="H35" s="117">
        <f>F35+H34</f>
        <v>0</v>
      </c>
      <c r="I35" s="118"/>
      <c r="J35" s="117">
        <f>H35+J34</f>
        <v>0</v>
      </c>
      <c r="K35" s="118"/>
      <c r="L35" s="117">
        <f>J35+L34</f>
        <v>0</v>
      </c>
      <c r="M35" s="118"/>
    </row>
    <row r="36" spans="2:13" s="16" customFormat="1" ht="4.5" customHeight="1"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9.5" customHeight="1">
      <c r="B37" s="112" t="s">
        <v>63</v>
      </c>
      <c r="C37" s="112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4.5" customHeight="1">
      <c r="B38" s="9"/>
    </row>
    <row r="39" spans="2:13" ht="19.5" customHeight="1">
      <c r="B39" s="112" t="s">
        <v>64</v>
      </c>
      <c r="C39" s="112"/>
      <c r="D39" s="112"/>
      <c r="E39" s="17" t="s">
        <v>65</v>
      </c>
      <c r="F39" s="18" t="s">
        <v>99</v>
      </c>
      <c r="G39" s="19"/>
      <c r="H39" s="19" t="s">
        <v>100</v>
      </c>
      <c r="I39" s="19"/>
      <c r="J39" s="19"/>
      <c r="K39" s="19"/>
      <c r="L39" s="19"/>
      <c r="M39" s="19"/>
    </row>
    <row r="40" ht="4.5" customHeight="1">
      <c r="B40" s="9"/>
    </row>
    <row r="41" spans="2:7" ht="19.5" customHeight="1">
      <c r="B41" s="112" t="s">
        <v>67</v>
      </c>
      <c r="C41" s="112"/>
      <c r="D41" s="112"/>
      <c r="E41" s="110">
        <f>K26</f>
        <v>0</v>
      </c>
      <c r="F41" s="111"/>
      <c r="G41" s="20" t="s">
        <v>66</v>
      </c>
    </row>
    <row r="42" ht="4.5" customHeight="1">
      <c r="B42" s="9"/>
    </row>
    <row r="43" spans="2:13" ht="19.5" customHeight="1">
      <c r="B43" s="112" t="s">
        <v>68</v>
      </c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ht="4.5" customHeight="1">
      <c r="B44" s="9"/>
    </row>
    <row r="45" spans="2:13" ht="14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</sheetData>
  <sheetProtection/>
  <mergeCells count="93">
    <mergeCell ref="D20:F20"/>
    <mergeCell ref="K17:M17"/>
    <mergeCell ref="B14:F15"/>
    <mergeCell ref="C16:F16"/>
    <mergeCell ref="K14:M14"/>
    <mergeCell ref="K26:M26"/>
    <mergeCell ref="G21:J21"/>
    <mergeCell ref="G22:J22"/>
    <mergeCell ref="C23:F23"/>
    <mergeCell ref="C24:F24"/>
    <mergeCell ref="C25:F25"/>
    <mergeCell ref="C26:F26"/>
    <mergeCell ref="G23:J23"/>
    <mergeCell ref="G24:J24"/>
    <mergeCell ref="B9:G9"/>
    <mergeCell ref="B10:G10"/>
    <mergeCell ref="H10:M10"/>
    <mergeCell ref="K16:M16"/>
    <mergeCell ref="K18:M18"/>
    <mergeCell ref="B12:C12"/>
    <mergeCell ref="D19:F19"/>
    <mergeCell ref="B13:F13"/>
    <mergeCell ref="J1:M1"/>
    <mergeCell ref="G1:I1"/>
    <mergeCell ref="H7:M7"/>
    <mergeCell ref="H8:M8"/>
    <mergeCell ref="J3:L3"/>
    <mergeCell ref="F3:H3"/>
    <mergeCell ref="L4:M4"/>
    <mergeCell ref="L12:M12"/>
    <mergeCell ref="G13:J13"/>
    <mergeCell ref="G14:J15"/>
    <mergeCell ref="G16:J16"/>
    <mergeCell ref="G17:J17"/>
    <mergeCell ref="G18:J18"/>
    <mergeCell ref="C17:F17"/>
    <mergeCell ref="K25:M25"/>
    <mergeCell ref="B30:M30"/>
    <mergeCell ref="F33:G33"/>
    <mergeCell ref="H33:I33"/>
    <mergeCell ref="J33:K33"/>
    <mergeCell ref="L33:M33"/>
    <mergeCell ref="G25:J25"/>
    <mergeCell ref="B16:B26"/>
    <mergeCell ref="B27:F27"/>
    <mergeCell ref="C18:F18"/>
    <mergeCell ref="B6:G6"/>
    <mergeCell ref="B7:G7"/>
    <mergeCell ref="B8:G8"/>
    <mergeCell ref="H5:M5"/>
    <mergeCell ref="H6:M6"/>
    <mergeCell ref="B4:C4"/>
    <mergeCell ref="B5:G5"/>
    <mergeCell ref="D21:F21"/>
    <mergeCell ref="D22:F22"/>
    <mergeCell ref="K20:M20"/>
    <mergeCell ref="K21:M21"/>
    <mergeCell ref="B33:C33"/>
    <mergeCell ref="K22:M22"/>
    <mergeCell ref="C19:C22"/>
    <mergeCell ref="G19:J19"/>
    <mergeCell ref="G20:J20"/>
    <mergeCell ref="K24:M24"/>
    <mergeCell ref="H9:M9"/>
    <mergeCell ref="K13:M13"/>
    <mergeCell ref="K19:M19"/>
    <mergeCell ref="D34:E34"/>
    <mergeCell ref="D35:E35"/>
    <mergeCell ref="F34:G34"/>
    <mergeCell ref="B29:M29"/>
    <mergeCell ref="H34:I34"/>
    <mergeCell ref="J34:K34"/>
    <mergeCell ref="L34:M34"/>
    <mergeCell ref="G26:J26"/>
    <mergeCell ref="G27:J27"/>
    <mergeCell ref="K23:M23"/>
    <mergeCell ref="B45:M45"/>
    <mergeCell ref="B37:C37"/>
    <mergeCell ref="D37:M37"/>
    <mergeCell ref="B39:D39"/>
    <mergeCell ref="D33:E33"/>
    <mergeCell ref="B35:C35"/>
    <mergeCell ref="B41:D41"/>
    <mergeCell ref="B34:C34"/>
    <mergeCell ref="E41:F41"/>
    <mergeCell ref="B43:C43"/>
    <mergeCell ref="D43:M43"/>
    <mergeCell ref="K27:M27"/>
    <mergeCell ref="H35:I35"/>
    <mergeCell ref="J35:K35"/>
    <mergeCell ref="L35:M35"/>
    <mergeCell ref="L32:M32"/>
    <mergeCell ref="F35:G35"/>
  </mergeCells>
  <printOptions/>
  <pageMargins left="0.7086614173228347" right="0.7086614173228347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安芸高田市（279)</cp:lastModifiedBy>
  <cp:lastPrinted>2020-10-14T06:22:51Z</cp:lastPrinted>
  <dcterms:created xsi:type="dcterms:W3CDTF">2015-04-14T01:36:26Z</dcterms:created>
  <dcterms:modified xsi:type="dcterms:W3CDTF">2020-10-22T02:34:45Z</dcterms:modified>
  <cp:category/>
  <cp:version/>
  <cp:contentType/>
  <cp:contentStatus/>
</cp:coreProperties>
</file>